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50" windowWidth="19320" windowHeight="9660" activeTab="1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D95" i="3"/>
  <c r="C95"/>
  <c r="B95"/>
  <c r="K201" i="6" l="1"/>
  <c r="V94" i="3" l="1"/>
  <c r="U95"/>
  <c r="S95"/>
  <c r="Q95"/>
  <c r="P95"/>
  <c r="O95"/>
  <c r="N95"/>
  <c r="L95"/>
  <c r="E95"/>
  <c r="F95"/>
  <c r="G95"/>
  <c r="H95"/>
  <c r="I95"/>
  <c r="J95"/>
  <c r="K95"/>
  <c r="C22" i="5"/>
  <c r="D22"/>
  <c r="F22"/>
  <c r="G22"/>
  <c r="J22"/>
  <c r="K22"/>
  <c r="N22"/>
  <c r="O22"/>
  <c r="P22"/>
  <c r="B22"/>
  <c r="C95"/>
  <c r="D95"/>
  <c r="F95"/>
  <c r="G95"/>
  <c r="H95"/>
  <c r="J95"/>
  <c r="K95"/>
  <c r="N95"/>
  <c r="O95"/>
  <c r="B95"/>
  <c r="C80"/>
  <c r="D80"/>
  <c r="F80"/>
  <c r="G80"/>
  <c r="H80"/>
  <c r="J80"/>
  <c r="K80"/>
  <c r="N80"/>
  <c r="O80"/>
  <c r="P80"/>
  <c r="B80"/>
  <c r="C53"/>
  <c r="D53"/>
  <c r="F53"/>
  <c r="G53"/>
  <c r="H53"/>
  <c r="J53"/>
  <c r="K53"/>
  <c r="N53"/>
  <c r="O53"/>
  <c r="B53"/>
  <c r="P51"/>
  <c r="P53" s="1"/>
  <c r="C45"/>
  <c r="D45"/>
  <c r="F45"/>
  <c r="G45"/>
  <c r="H45"/>
  <c r="J45"/>
  <c r="K45"/>
  <c r="N45"/>
  <c r="O45"/>
  <c r="B45"/>
  <c r="C66" l="1"/>
  <c r="C99" s="1"/>
  <c r="B66"/>
  <c r="B99" s="1"/>
  <c r="H61"/>
  <c r="R61" s="1"/>
  <c r="K57" i="6"/>
  <c r="K28"/>
  <c r="K186"/>
  <c r="K191" s="1"/>
  <c r="K163"/>
  <c r="K165" s="1"/>
  <c r="K131"/>
  <c r="K122"/>
  <c r="K111"/>
  <c r="K95"/>
  <c r="K102" s="1"/>
  <c r="K82"/>
  <c r="K75"/>
  <c r="K65"/>
  <c r="D66" i="5" l="1"/>
  <c r="D99" s="1"/>
  <c r="D102" s="1"/>
  <c r="K84" i="6"/>
  <c r="K137"/>
  <c r="K38"/>
  <c r="K40" s="1"/>
  <c r="K203" l="1"/>
  <c r="J186"/>
  <c r="J82"/>
  <c r="P86" i="5"/>
  <c r="P87"/>
  <c r="P88"/>
  <c r="P89"/>
  <c r="P90"/>
  <c r="P91"/>
  <c r="P92"/>
  <c r="P93"/>
  <c r="P85"/>
  <c r="P95" s="1"/>
  <c r="O66"/>
  <c r="O99" s="1"/>
  <c r="N66"/>
  <c r="P62"/>
  <c r="P60"/>
  <c r="P40"/>
  <c r="R40" s="1"/>
  <c r="P41"/>
  <c r="P42"/>
  <c r="P43"/>
  <c r="P39"/>
  <c r="P27"/>
  <c r="P28"/>
  <c r="P29"/>
  <c r="P30"/>
  <c r="P31"/>
  <c r="P32"/>
  <c r="P33"/>
  <c r="P26"/>
  <c r="O35"/>
  <c r="N35"/>
  <c r="N99" l="1"/>
  <c r="P45"/>
  <c r="P35"/>
  <c r="P66"/>
  <c r="L97"/>
  <c r="L85"/>
  <c r="R85" s="1"/>
  <c r="L86"/>
  <c r="R86" s="1"/>
  <c r="L87"/>
  <c r="R87" s="1"/>
  <c r="L88"/>
  <c r="L89"/>
  <c r="R89" s="1"/>
  <c r="L90"/>
  <c r="R90" s="1"/>
  <c r="L91"/>
  <c r="R91" s="1"/>
  <c r="L92"/>
  <c r="R92" s="1"/>
  <c r="L93"/>
  <c r="R93" s="1"/>
  <c r="L84"/>
  <c r="R84" s="1"/>
  <c r="L71"/>
  <c r="R71" s="1"/>
  <c r="L72"/>
  <c r="R72" s="1"/>
  <c r="L73"/>
  <c r="R73" s="1"/>
  <c r="L75"/>
  <c r="R75" s="1"/>
  <c r="L76"/>
  <c r="R76" s="1"/>
  <c r="L77"/>
  <c r="L78"/>
  <c r="R78" s="1"/>
  <c r="L70"/>
  <c r="R70" s="1"/>
  <c r="L58"/>
  <c r="L59"/>
  <c r="L60"/>
  <c r="L62"/>
  <c r="L63"/>
  <c r="L64"/>
  <c r="L57"/>
  <c r="K66"/>
  <c r="J66"/>
  <c r="L50"/>
  <c r="R50" s="1"/>
  <c r="L51"/>
  <c r="L49"/>
  <c r="R49" s="1"/>
  <c r="L41"/>
  <c r="R41" s="1"/>
  <c r="L42"/>
  <c r="R42" s="1"/>
  <c r="L43"/>
  <c r="R43" s="1"/>
  <c r="L39"/>
  <c r="L27"/>
  <c r="R27" s="1"/>
  <c r="L28"/>
  <c r="R28" s="1"/>
  <c r="L29"/>
  <c r="R29" s="1"/>
  <c r="L30"/>
  <c r="R30" s="1"/>
  <c r="L31"/>
  <c r="R31" s="1"/>
  <c r="L32"/>
  <c r="R32" s="1"/>
  <c r="L33"/>
  <c r="R33" s="1"/>
  <c r="L26"/>
  <c r="R26" s="1"/>
  <c r="K35"/>
  <c r="J35"/>
  <c r="L14"/>
  <c r="L15"/>
  <c r="L16"/>
  <c r="L17"/>
  <c r="L18"/>
  <c r="L19"/>
  <c r="L20"/>
  <c r="L13"/>
  <c r="H97"/>
  <c r="G66"/>
  <c r="G99" s="1"/>
  <c r="F66"/>
  <c r="F99" s="1"/>
  <c r="H59"/>
  <c r="H60"/>
  <c r="H62"/>
  <c r="H63"/>
  <c r="H64"/>
  <c r="H57"/>
  <c r="H14"/>
  <c r="H15"/>
  <c r="H16"/>
  <c r="H17"/>
  <c r="H18"/>
  <c r="H19"/>
  <c r="H20"/>
  <c r="H13"/>
  <c r="E33" i="4"/>
  <c r="R95" i="3"/>
  <c r="M95"/>
  <c r="V95"/>
  <c r="R13" i="5" l="1"/>
  <c r="R17"/>
  <c r="L22"/>
  <c r="R88"/>
  <c r="R95" s="1"/>
  <c r="L95"/>
  <c r="R77"/>
  <c r="R80" s="1"/>
  <c r="L80"/>
  <c r="R51"/>
  <c r="R53" s="1"/>
  <c r="L53"/>
  <c r="R39"/>
  <c r="R45" s="1"/>
  <c r="L45"/>
  <c r="P99"/>
  <c r="P102" s="1"/>
  <c r="J99"/>
  <c r="K99"/>
  <c r="R20"/>
  <c r="H22"/>
  <c r="R18"/>
  <c r="R16"/>
  <c r="R15"/>
  <c r="R14"/>
  <c r="R19"/>
  <c r="L66"/>
  <c r="R63"/>
  <c r="R58"/>
  <c r="R62"/>
  <c r="R57"/>
  <c r="R60"/>
  <c r="R64"/>
  <c r="R59"/>
  <c r="R97"/>
  <c r="L35"/>
  <c r="R35" s="1"/>
  <c r="H66"/>
  <c r="J201" i="6"/>
  <c r="J163"/>
  <c r="J165" s="1"/>
  <c r="J131"/>
  <c r="J122"/>
  <c r="J111"/>
  <c r="J95"/>
  <c r="J102" s="1"/>
  <c r="J28"/>
  <c r="J75"/>
  <c r="J57"/>
  <c r="J38"/>
  <c r="J40" s="1"/>
  <c r="J173"/>
  <c r="J65"/>
  <c r="R99" i="5" l="1"/>
  <c r="R22"/>
  <c r="L99"/>
  <c r="L102" s="1"/>
  <c r="R66"/>
  <c r="H99"/>
  <c r="H102" s="1"/>
  <c r="J84" i="6"/>
  <c r="J137"/>
  <c r="J191"/>
  <c r="J203" l="1"/>
</calcChain>
</file>

<file path=xl/sharedStrings.xml><?xml version="1.0" encoding="utf-8"?>
<sst xmlns="http://schemas.openxmlformats.org/spreadsheetml/2006/main" count="912" uniqueCount="427">
  <si>
    <t>Year</t>
  </si>
  <si>
    <t>Conferred</t>
  </si>
  <si>
    <t>42 </t>
  </si>
  <si>
    <t>76 </t>
  </si>
  <si>
    <t>275 </t>
  </si>
  <si>
    <t>312 </t>
  </si>
  <si>
    <t>101 </t>
  </si>
  <si>
    <t>276 </t>
  </si>
  <si>
    <t>327 </t>
  </si>
  <si>
    <t>90 </t>
  </si>
  <si>
    <t>399 </t>
  </si>
  <si>
    <t>130 </t>
  </si>
  <si>
    <t>386 </t>
  </si>
  <si>
    <t>2,091 </t>
  </si>
  <si>
    <t>2,326 </t>
  </si>
  <si>
    <t>647 </t>
  </si>
  <si>
    <t>735 </t>
  </si>
  <si>
    <t>95 </t>
  </si>
  <si>
    <t>983 </t>
  </si>
  <si>
    <t>113 </t>
  </si>
  <si>
    <t>1,165 </t>
  </si>
  <si>
    <t>3,010 </t>
  </si>
  <si>
    <t>3,001 </t>
  </si>
  <si>
    <t>202 </t>
  </si>
  <si>
    <t>3,625 </t>
  </si>
  <si>
    <t>218 </t>
  </si>
  <si>
    <t>2,952 </t>
  </si>
  <si>
    <t>134 </t>
  </si>
  <si>
    <t>75 </t>
  </si>
  <si>
    <t>51 </t>
  </si>
  <si>
    <t>3,411 </t>
  </si>
  <si>
    <t>96 </t>
  </si>
  <si>
    <t>209 </t>
  </si>
  <si>
    <t>462 </t>
  </si>
  <si>
    <t>338 </t>
  </si>
  <si>
    <t>254 </t>
  </si>
  <si>
    <t>181 </t>
  </si>
  <si>
    <t>SUMMARY OF CERTIFICATES, DEGREES &amp; AWARDS</t>
  </si>
  <si>
    <t>MCJ</t>
  </si>
  <si>
    <t>MPA</t>
  </si>
  <si>
    <t>MBA</t>
  </si>
  <si>
    <t>MED</t>
  </si>
  <si>
    <t>MENG</t>
  </si>
  <si>
    <r>
      <t>MHA</t>
    </r>
    <r>
      <rPr>
        <sz val="11"/>
        <color theme="1"/>
        <rFont val="Calibri"/>
        <family val="2"/>
        <scheme val="minor"/>
      </rPr>
      <t> </t>
    </r>
  </si>
  <si>
    <t>BA</t>
  </si>
  <si>
    <t>BFA</t>
  </si>
  <si>
    <t>BS &amp; BIS</t>
  </si>
  <si>
    <t>AA</t>
  </si>
  <si>
    <t>AS</t>
  </si>
  <si>
    <t>AAS</t>
  </si>
  <si>
    <t>ID</t>
  </si>
  <si>
    <t>IC</t>
  </si>
  <si>
    <t>Total</t>
  </si>
  <si>
    <t>TABLE 2</t>
  </si>
  <si>
    <t>Normal</t>
  </si>
  <si>
    <t>Comm</t>
  </si>
  <si>
    <t>Music, Art, Literature</t>
  </si>
  <si>
    <t>Scientific</t>
  </si>
  <si>
    <t>Dom. Arts &amp; Science</t>
  </si>
  <si>
    <t>Mechanical Arts</t>
  </si>
  <si>
    <t>General HS</t>
  </si>
  <si>
    <t>* 5th Yr. N or 1 Yr. C</t>
  </si>
  <si>
    <t>* 6th Yr. N or 2 Yr. C</t>
  </si>
  <si>
    <t>APE</t>
  </si>
  <si>
    <t>MHA</t>
  </si>
  <si>
    <t>MS</t>
  </si>
  <si>
    <t>MSN</t>
  </si>
  <si>
    <t>TABLE 4</t>
  </si>
  <si>
    <t>CUMULATIVE SUMMARY OF CERTIFICATES, DEGREES AND AWARDS</t>
  </si>
  <si>
    <t>Degree, Certificate, Award</t>
  </si>
  <si>
    <t>First Year Conferred</t>
  </si>
  <si>
    <t>Last Year Conferred</t>
  </si>
  <si>
    <t>Abbrev</t>
  </si>
  <si>
    <t>Description</t>
  </si>
  <si>
    <t>Commercial</t>
  </si>
  <si>
    <t>Domestic Arts &amp; Science</t>
  </si>
  <si>
    <t>General High School</t>
  </si>
  <si>
    <t>5th Year Normal or 1st Year Commercial *</t>
  </si>
  <si>
    <t>6th Year Normal or 2nd Year Commercial *</t>
  </si>
  <si>
    <t>Associate of Arts</t>
  </si>
  <si>
    <t>Associate of Science</t>
  </si>
  <si>
    <t>Institutional Diploma (Prior to 1978, Certificate of Completion)</t>
  </si>
  <si>
    <t>Institutional Certificate (Prior to 1978, Certificate of Proficiency)</t>
  </si>
  <si>
    <t>BA &amp; BM</t>
  </si>
  <si>
    <t>Bachelor of Arts &amp; Bachelor of Music</t>
  </si>
  <si>
    <t>Bachelor of Science &amp; Bachelor of Integrated Studies</t>
  </si>
  <si>
    <t>Associate of Applied Science</t>
  </si>
  <si>
    <t>Master of Education</t>
  </si>
  <si>
    <t>MPAcc</t>
  </si>
  <si>
    <t>Master of Professional Accountancy</t>
  </si>
  <si>
    <t>Bachelor of Fine Arts</t>
  </si>
  <si>
    <t>Master of Business Administration</t>
  </si>
  <si>
    <t>Master of Criminal Justice</t>
  </si>
  <si>
    <t>Master of Health Administration</t>
  </si>
  <si>
    <r>
      <t> </t>
    </r>
    <r>
      <rPr>
        <sz val="7.5"/>
        <color theme="1"/>
        <rFont val="Calibri"/>
        <family val="2"/>
        <scheme val="minor"/>
      </rPr>
      <t>19</t>
    </r>
  </si>
  <si>
    <t>MENGL</t>
  </si>
  <si>
    <t>Master of English</t>
  </si>
  <si>
    <t>M</t>
  </si>
  <si>
    <t>Master of Athletic Training</t>
  </si>
  <si>
    <t>Master of Nursing</t>
  </si>
  <si>
    <t>TABLE 5</t>
  </si>
  <si>
    <t>BY MAJOR, DEGREE AND SEX</t>
  </si>
  <si>
    <t>Certificate</t>
  </si>
  <si>
    <t>Associate</t>
  </si>
  <si>
    <t>Bachelor</t>
  </si>
  <si>
    <t>Master</t>
  </si>
  <si>
    <t>Department/College</t>
  </si>
  <si>
    <t>F</t>
  </si>
  <si>
    <t>T</t>
  </si>
  <si>
    <t>COLLEGE OF APPL SCI &amp; TECH</t>
  </si>
  <si>
    <t>Automotive</t>
  </si>
  <si>
    <t>Computer Science</t>
  </si>
  <si>
    <t>Computer &amp; Elect. Engg Tech</t>
  </si>
  <si>
    <t>Construction Mgnt. Tech</t>
  </si>
  <si>
    <t>Manuf &amp; Mech Engg Tech</t>
  </si>
  <si>
    <t>Sales &amp; Service Tech</t>
  </si>
  <si>
    <t>Telecom &amp; Business Ed</t>
  </si>
  <si>
    <t>COLLEGE OF ARTS &amp; HUM</t>
  </si>
  <si>
    <t>Communication</t>
  </si>
  <si>
    <t>Composite Teaching</t>
  </si>
  <si>
    <t>English</t>
  </si>
  <si>
    <t>Foreign Languages</t>
  </si>
  <si>
    <t>Music</t>
  </si>
  <si>
    <t>Theatre Arts</t>
  </si>
  <si>
    <t>Visual Arts</t>
  </si>
  <si>
    <t>COLLEGE OF BUS &amp; ECON</t>
  </si>
  <si>
    <t>Accounting</t>
  </si>
  <si>
    <t>Business Administration</t>
  </si>
  <si>
    <t>Economics</t>
  </si>
  <si>
    <t>Info Systems &amp; Tech</t>
  </si>
  <si>
    <t>COLLEGE OF EDUCATION</t>
  </si>
  <si>
    <t>Child &amp; Family Studies</t>
  </si>
  <si>
    <t>Health Pro &amp; Human Perf</t>
  </si>
  <si>
    <t>Teacher Education</t>
  </si>
  <si>
    <t>COLLEGE OF HEALTH PROF</t>
  </si>
  <si>
    <t>Clinical Laboratory Sci</t>
  </si>
  <si>
    <t>Dental Hygiene</t>
  </si>
  <si>
    <t>Emerg Care &amp; Rescue</t>
  </si>
  <si>
    <t>Health Admin Services</t>
  </si>
  <si>
    <t>Nursing</t>
  </si>
  <si>
    <t>Radiological Tech</t>
  </si>
  <si>
    <t>Respiratory Therapy</t>
  </si>
  <si>
    <t>COLLEGE OF SCIENCE</t>
  </si>
  <si>
    <t>Botany</t>
  </si>
  <si>
    <t>Chemistry</t>
  </si>
  <si>
    <t>Geosciences</t>
  </si>
  <si>
    <t>Mathematics</t>
  </si>
  <si>
    <t>Microbiology</t>
  </si>
  <si>
    <t>Physics</t>
  </si>
  <si>
    <t>Zoology</t>
  </si>
  <si>
    <t>COLLEGE OF SOC &amp; BEHAV SCI</t>
  </si>
  <si>
    <t>Criminal Justice</t>
  </si>
  <si>
    <t>Geography</t>
  </si>
  <si>
    <t>Gerontology</t>
  </si>
  <si>
    <t>History</t>
  </si>
  <si>
    <t>Political Sci &amp; Phil</t>
  </si>
  <si>
    <t>Psychology</t>
  </si>
  <si>
    <t>Social Work</t>
  </si>
  <si>
    <t>Sociology &amp; Anthropology</t>
  </si>
  <si>
    <t>GENERAL STUDIES</t>
  </si>
  <si>
    <t>University Total</t>
  </si>
  <si>
    <t>Learning Outcomes: Figure 2</t>
  </si>
  <si>
    <t>TABLE 6</t>
  </si>
  <si>
    <t>CERTIFICATES &amp; DEGREES CONFERRED BY DEPARTMENT AND COLLEGE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</si>
  <si>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</si>
  <si>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</si>
  <si>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</si>
  <si>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</si>
  <si>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</si>
  <si>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</si>
  <si>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</si>
  <si>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</si>
  <si>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COLLEGE OF APPLIED SCI &amp; TECH</t>
  </si>
  <si>
    <t>Certificates</t>
  </si>
  <si>
    <t>Associate Degrees</t>
  </si>
  <si>
    <t>`</t>
  </si>
  <si>
    <t>Computer &amp; Electronic Engg Tech</t>
  </si>
  <si>
    <t>Construction Mgmt Tech</t>
  </si>
  <si>
    <t>Bachelors Degrees</t>
  </si>
  <si>
    <t>TOTAL</t>
  </si>
  <si>
    <t>COLLEGE OF ARTS &amp; HUMANITIES</t>
  </si>
  <si>
    <t>Bachelor Degrees</t>
  </si>
  <si>
    <t>Dance</t>
  </si>
  <si>
    <t>Master's Degrees</t>
  </si>
  <si>
    <t>COLLEGE OF BUSINESS &amp; ECON</t>
  </si>
  <si>
    <t>Health Prom &amp; Human Perf</t>
  </si>
  <si>
    <t>Education</t>
  </si>
  <si>
    <t>Athletic Training</t>
  </si>
  <si>
    <t>Emergency Care and Rescue</t>
  </si>
  <si>
    <t>Health Sciences</t>
  </si>
  <si>
    <t>General Studies</t>
  </si>
  <si>
    <t>UNIVERSITY TOTAL</t>
  </si>
  <si>
    <t>TABLE 7</t>
  </si>
  <si>
    <t>HONORARY DEGREES CONFERRED</t>
  </si>
  <si>
    <t>JUNE 1965 THROUGH MAY 2005</t>
  </si>
  <si>
    <t>Name</t>
  </si>
  <si>
    <t>Degree</t>
  </si>
  <si>
    <t>Year Awarded</t>
  </si>
  <si>
    <t>Mr. David O. McKay</t>
  </si>
  <si>
    <t>Doctor of Humanities</t>
  </si>
  <si>
    <t>Mr. Aaron W. Tracy</t>
  </si>
  <si>
    <t>Mr. Val A. Browning</t>
  </si>
  <si>
    <t>Mr. David M. Kennedy</t>
  </si>
  <si>
    <t>Mr. J. Williard Marriott, Sr.</t>
  </si>
  <si>
    <t>Mr. Ira A. Huggins</t>
  </si>
  <si>
    <t>Doctor of Laws</t>
  </si>
  <si>
    <t>Mr. Mark Evans Austad</t>
  </si>
  <si>
    <t>Mr. William P. Miller</t>
  </si>
  <si>
    <t>Mrs. Elizabeth S. Stewart</t>
  </si>
  <si>
    <t>Mr. Willard L. Eccles</t>
  </si>
  <si>
    <t>Mr. Lawrence T. Dee</t>
  </si>
  <si>
    <t>Mr. Paul Bransom</t>
  </si>
  <si>
    <t>Doctor of Art</t>
  </si>
  <si>
    <t>Mr. Joseph F. Breeze</t>
  </si>
  <si>
    <t>Mr. Richard K. Hemingway</t>
  </si>
  <si>
    <t>Doctor of Business</t>
  </si>
  <si>
    <t>Governor Calvin L. Rampton</t>
  </si>
  <si>
    <t>Dr. Gilbert C. Moesinger</t>
  </si>
  <si>
    <t>Mr. Farrell R. Collett</t>
  </si>
  <si>
    <t>Mr. E. Lynn Foley</t>
  </si>
  <si>
    <t>Mr. Frank Francis, Jr.</t>
  </si>
  <si>
    <t>Dr. Joseph L. Bishop</t>
  </si>
  <si>
    <t>Mr. A. Russell Croft</t>
  </si>
  <si>
    <t>Dr. Harold W. Ritchey</t>
  </si>
  <si>
    <t>Maestro Maurice Abravanel</t>
  </si>
  <si>
    <t>Mr. Thomas D. Dee, II</t>
  </si>
  <si>
    <t>Mrs. Phyllis Brown Marriott</t>
  </si>
  <si>
    <t>Mr. Elliot L. Richardson</t>
  </si>
  <si>
    <t>Mrs. Wilda Gene Glasmann Hatch</t>
  </si>
  <si>
    <t>Mr. George S. Eccles</t>
  </si>
  <si>
    <t>Dr. Terrel H. Bell</t>
  </si>
  <si>
    <t>Mr. Donnell B. Stewart</t>
  </si>
  <si>
    <t>Mr. John A. Lindquist</t>
  </si>
  <si>
    <t>Mr. William H. Child</t>
  </si>
  <si>
    <t>Mr. John B. Goddard</t>
  </si>
  <si>
    <t>Elder Boyd K. Packer</t>
  </si>
  <si>
    <t>Mr. Dee Glen Smith</t>
  </si>
  <si>
    <t>Mrs. Lucybeth C. Rampton</t>
  </si>
  <si>
    <t>Mr. Robert T. Heiner</t>
  </si>
  <si>
    <t>Dr. John Aldous Dixon</t>
  </si>
  <si>
    <t>Dr. William C. DeVries</t>
  </si>
  <si>
    <t>Mrs. Norma W. Matheson</t>
  </si>
  <si>
    <t>Mr. Scott M. Matheson</t>
  </si>
  <si>
    <t>Dr. Obert C. Tanner</t>
  </si>
  <si>
    <t>Dr. Rodney H. Brady</t>
  </si>
  <si>
    <t>Sister Francis Forster</t>
  </si>
  <si>
    <t>Mr. R. Gilbert Moore</t>
  </si>
  <si>
    <t>Mrs. Myrene Rich Brewer</t>
  </si>
  <si>
    <t>Dr. H. Tracy Hall</t>
  </si>
  <si>
    <t>Mr. Herbert B. Maw</t>
  </si>
  <si>
    <t>Mr. Neil A. Armstrong</t>
  </si>
  <si>
    <t>Dr. Walter R. Buss</t>
  </si>
  <si>
    <t>Mr. William J. Critchlow, III</t>
  </si>
  <si>
    <t>Mr. Jack D. Lampros</t>
  </si>
  <si>
    <t>Mrs. Mary Wilcox Miller</t>
  </si>
  <si>
    <t>Mr. Robert A. Clarke</t>
  </si>
  <si>
    <t>Dr. James R. Foulger</t>
  </si>
  <si>
    <t>Mr. John S. Hinckley</t>
  </si>
  <si>
    <t>Mrs. Blanche B. Rich</t>
  </si>
  <si>
    <t>Mr. Merlon L. Stevenson</t>
  </si>
  <si>
    <t>Dr. Olson Whitney Young</t>
  </si>
  <si>
    <t>Mr. Henry Aldous Dixon</t>
  </si>
  <si>
    <t>Posthumous Degree</t>
  </si>
  <si>
    <t>Mr. Louis F. Moench</t>
  </si>
  <si>
    <t>Mr. Lewis W. Shurtliff</t>
  </si>
  <si>
    <t>Mr. Nolan D. Archibald</t>
  </si>
  <si>
    <t>Mr. Dean W. Hurst</t>
  </si>
  <si>
    <t>Dr. James L. Sundquist</t>
  </si>
  <si>
    <t>Ms. Ruth S. Swenson</t>
  </si>
  <si>
    <t>Ms. Wilma Grose</t>
  </si>
  <si>
    <t>Ms. Telitha Ellis Lindquist</t>
  </si>
  <si>
    <t>Dr. Stephen D. Nadauld</t>
  </si>
  <si>
    <t>Mr. Spencer F. Eccles</t>
  </si>
  <si>
    <t>Dr. Vytautas Landsbergis</t>
  </si>
  <si>
    <t>Ms. Melba S. Lehner</t>
  </si>
  <si>
    <t>Ms. Marguerite L. Horton</t>
  </si>
  <si>
    <t>Dr. Orlo E. Childs</t>
  </si>
  <si>
    <t>Mr. Norman H. Bangerter</t>
  </si>
  <si>
    <t>Mr. David G. Norton</t>
  </si>
  <si>
    <t>Mr. Alex Hurtado</t>
  </si>
  <si>
    <t>The Honorable Christine Meaders Durham</t>
  </si>
  <si>
    <t>The Honorable Raymond S. Uno</t>
  </si>
  <si>
    <t>Ms. Barbara B. Smith</t>
  </si>
  <si>
    <t>Mr. E. LaMar Buckner</t>
  </si>
  <si>
    <t>Mr. Dee Ward Hock</t>
  </si>
  <si>
    <t>Dr. Patricia P. Henry</t>
  </si>
  <si>
    <t>Mr. Robert L. Marquardt</t>
  </si>
  <si>
    <t>Mr. Richard E. Myers</t>
  </si>
  <si>
    <t>Mr. Raymond J. Noorda</t>
  </si>
  <si>
    <t>Dr. Louis S. Peery</t>
  </si>
  <si>
    <t>Mr. Dick Motta</t>
  </si>
  <si>
    <t>Dr. LaVon B. Carroll</t>
  </si>
  <si>
    <t>Dr. C. Charles Hetzel</t>
  </si>
  <si>
    <t>Mr. Haven J. Barlow</t>
  </si>
  <si>
    <t>Mr. A. Kent Randall</t>
  </si>
  <si>
    <t>Mrs. Barbara L. Tanner</t>
  </si>
  <si>
    <t>Mr. Jay W. Glasmann</t>
  </si>
  <si>
    <t>Dr. Deborah Tannen</t>
  </si>
  <si>
    <t>Dr. Johnnetta B. Cole</t>
  </si>
  <si>
    <t>Mr. Clifford S. LeFevre</t>
  </si>
  <si>
    <t>Lt. Gov. Olene S. Walker</t>
  </si>
  <si>
    <t>Thomas F. Davidson</t>
  </si>
  <si>
    <t>Dean F. Morrin</t>
  </si>
  <si>
    <t>Carolyn Nebeker</t>
  </si>
  <si>
    <t>Stan Davis</t>
  </si>
  <si>
    <t>Jake Garn</t>
  </si>
  <si>
    <t>Jewel Lee Kenley</t>
  </si>
  <si>
    <t>W. Charles Swanson</t>
  </si>
  <si>
    <t>Jean Bickmore White</t>
  </si>
  <si>
    <t>Alan L. Nye</t>
  </si>
  <si>
    <t>Velma Saunders</t>
  </si>
  <si>
    <t>Fred S. Ball</t>
  </si>
  <si>
    <t>Gordon B. Hinckley</t>
  </si>
  <si>
    <t>Thomas R. Burton</t>
  </si>
  <si>
    <t>Richard L. Bushman</t>
  </si>
  <si>
    <t>Geraldine W. Goddard</t>
  </si>
  <si>
    <t>William R. Kimball</t>
  </si>
  <si>
    <t>Inge Adams-Nelson</t>
  </si>
  <si>
    <t>Alan E. Hall</t>
  </si>
  <si>
    <t>Jon M. Huntsman</t>
  </si>
  <si>
    <t>Carl W. Stromberg</t>
  </si>
  <si>
    <t>Gary E. Close</t>
  </si>
  <si>
    <t>Larzette G. Hale</t>
  </si>
  <si>
    <t>Margaret Wheatley</t>
  </si>
  <si>
    <t>Larry H. Miller</t>
  </si>
  <si>
    <t>Ben H. Day</t>
  </si>
  <si>
    <t>Jerry Moyes</t>
  </si>
  <si>
    <t>Caseel D. Burke</t>
  </si>
  <si>
    <t>Ezekiel R. Dumke, Jr.</t>
  </si>
  <si>
    <t>Helen J. James</t>
  </si>
  <si>
    <t>John P. Kotter</t>
  </si>
  <si>
    <t>Kem C. Gardner</t>
  </si>
  <si>
    <t>Paul G. Hawken</t>
  </si>
  <si>
    <t>Barry D. Mower</t>
  </si>
  <si>
    <t>Jay Bryant Taggart</t>
  </si>
  <si>
    <t>Paul H. Thompson</t>
  </si>
  <si>
    <t>Bert W. Winterton</t>
  </si>
  <si>
    <t>Adele C. Young</t>
  </si>
  <si>
    <t>Dale W. Young</t>
  </si>
  <si>
    <t>Roger B. Porter</t>
  </si>
  <si>
    <t>Richard Richards</t>
  </si>
  <si>
    <t>J. Farrell Shepherd</t>
  </si>
  <si>
    <t>Keith W. Wilcox</t>
  </si>
  <si>
    <t>Gary L. Crittenden</t>
  </si>
  <si>
    <t>Omar Kader</t>
  </si>
  <si>
    <t>Robert H. DeBoer</t>
  </si>
  <si>
    <t>Jean Howe Andrea Miller</t>
  </si>
  <si>
    <t>Jack B. Parson, Jr.</t>
  </si>
  <si>
    <t>Kenneth A. Randall</t>
  </si>
  <si>
    <t>Carolyn Brady</t>
  </si>
  <si>
    <t>Richard E. Roberts</t>
  </si>
  <si>
    <t>Roy C. Simmons</t>
  </si>
  <si>
    <t>TABLE 8</t>
  </si>
  <si>
    <t>GRADUATION RATES FOR FULL-TIME FIRST-TIME FRESHMEN</t>
  </si>
  <si>
    <t>Number of Graduates by Year</t>
  </si>
  <si>
    <t>Years</t>
  </si>
  <si>
    <t>1995-96</t>
  </si>
  <si>
    <t>1996-97</t>
  </si>
  <si>
    <t>1997-98</t>
  </si>
  <si>
    <t>1998-99</t>
  </si>
  <si>
    <t>1999-2000</t>
  </si>
  <si>
    <t>2000-2001</t>
  </si>
  <si>
    <t>3 Years</t>
  </si>
  <si>
    <t>4 Years</t>
  </si>
  <si>
    <t>5 Years</t>
  </si>
  <si>
    <t>6 Years</t>
  </si>
  <si>
    <t>7 Years</t>
  </si>
  <si>
    <t>***</t>
  </si>
  <si>
    <t>8 Years</t>
  </si>
  <si>
    <t>9 Years</t>
  </si>
  <si>
    <t>10 Years</t>
  </si>
  <si>
    <t>&gt; 10 Yrs</t>
  </si>
  <si>
    <t>Percentage of Graduates by Year</t>
  </si>
  <si>
    <t>Cumulative Number of Graduates by Year</t>
  </si>
  <si>
    <t>Cumulative Percentage of Graduates by Year</t>
  </si>
  <si>
    <t>1995-96 THROUGH 2004-2005</t>
  </si>
  <si>
    <t>2009-2010</t>
  </si>
  <si>
    <t>Pre-Engineering</t>
  </si>
  <si>
    <t>Forensic Science/Investigation</t>
  </si>
  <si>
    <t>BM&amp;BME</t>
  </si>
  <si>
    <t>MSRS</t>
  </si>
  <si>
    <t>Master of Radiological Science</t>
  </si>
  <si>
    <t>MSAT</t>
  </si>
  <si>
    <t>Pre-Engeering</t>
  </si>
  <si>
    <t>Forensic Science</t>
  </si>
  <si>
    <t>Tax</t>
  </si>
  <si>
    <t>Curriculum and Instruction</t>
  </si>
  <si>
    <t>2010-2011</t>
  </si>
  <si>
    <t>CERTIFICATES &amp; DEGREES CONFERRED JULY 1, 2010 THROUGH JUNE 30, 2011</t>
  </si>
  <si>
    <t>JULY 1, 2000 THROUGH JUNE 30, 2011</t>
  </si>
  <si>
    <t>MTAX</t>
  </si>
  <si>
    <t>MACC</t>
  </si>
  <si>
    <t>Sister Stephanie Mongeon</t>
  </si>
  <si>
    <t>Margaret O. Bennett</t>
  </si>
  <si>
    <t>Jane Hammond Brewer</t>
  </si>
  <si>
    <t>Martha Ann Dumke Healy</t>
  </si>
  <si>
    <t>J. W. Marriott, Jr.</t>
  </si>
  <si>
    <t>H. Raymond Bingham</t>
  </si>
  <si>
    <t>Vernon M. Buehler</t>
  </si>
  <si>
    <t>Robert P. Dotson</t>
  </si>
  <si>
    <t>Sharon Rich Lewis</t>
  </si>
  <si>
    <t>Carol C. Tribe</t>
  </si>
  <si>
    <t>H. DeWayne Ashmead</t>
  </si>
  <si>
    <t>Right Rev Carolyn Tanner Irish</t>
  </si>
  <si>
    <t>Candadai Seshachari</t>
  </si>
  <si>
    <t>Jean Anne Waterstradt</t>
  </si>
  <si>
    <t>E. Rich Brewer</t>
  </si>
  <si>
    <t>Charles Hislop</t>
  </si>
  <si>
    <t>Betty Hinckley Nibley</t>
  </si>
  <si>
    <t>Jerry Petersen</t>
  </si>
  <si>
    <t>Pamela J. Atkinson</t>
  </si>
  <si>
    <t>Leola L. Davidson</t>
  </si>
  <si>
    <t>Nancy L. Davidson</t>
  </si>
  <si>
    <t>Carol W. Hurst</t>
  </si>
  <si>
    <t>Thomas S. Monson</t>
  </si>
  <si>
    <t>Brent Scowcroft</t>
  </si>
  <si>
    <t>Michael O. Leavitt</t>
  </si>
  <si>
    <t>Orluff Opheikens</t>
  </si>
  <si>
    <t>Robert Smith</t>
  </si>
  <si>
    <t>Mac Christensen</t>
  </si>
  <si>
    <t>1823 THROUGH 2011</t>
  </si>
  <si>
    <t>TABLE 3</t>
  </si>
  <si>
    <t>                                                                                         TABLE 1</t>
  </si>
  <si>
    <t>                                                                              1896 THROUGH 2011</t>
  </si>
  <si>
    <t>                                            TOTAL NUMBER OF CERTIFICATES, DEGREES AND AWARDS</t>
  </si>
  <si>
    <t>1896 THROUGH 2011</t>
  </si>
  <si>
    <t>1896 THROUGH 1924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</si>
</sst>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.5"/>
      <color theme="1"/>
      <name val="Arial"/>
      <family val="2"/>
    </font>
    <font>
      <sz val="7.5"/>
      <color theme="1"/>
      <name val="Times New Roman"/>
      <family val="1"/>
    </font>
    <font>
      <sz val="7.5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7.5"/>
      <name val="Calibri"/>
      <family val="2"/>
      <scheme val="minor"/>
    </font>
    <font>
      <sz val="7.5"/>
      <name val="Arial"/>
      <family val="2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1"/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0" fontId="3" fillId="0" borderId="0" xfId="0" applyFont="1"/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3" fontId="4" fillId="0" borderId="17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horizontal="right" vertical="center" wrapText="1"/>
    </xf>
    <xf numFmtId="0" fontId="6" fillId="0" borderId="0" xfId="0" applyFont="1"/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right" vertical="center" wrapText="1"/>
    </xf>
    <xf numFmtId="0" fontId="0" fillId="0" borderId="0" xfId="0" applyFill="1"/>
    <xf numFmtId="0" fontId="7" fillId="0" borderId="1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6" fillId="0" borderId="0" xfId="0" applyFont="1" applyAlignment="1">
      <alignment horizontal="left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/>
    </xf>
    <xf numFmtId="0" fontId="5" fillId="0" borderId="17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3" fontId="5" fillId="0" borderId="17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6" fillId="0" borderId="0" xfId="0" applyFont="1" applyFill="1"/>
    <xf numFmtId="0" fontId="8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164" fontId="6" fillId="0" borderId="0" xfId="0" applyNumberFormat="1" applyFont="1"/>
    <xf numFmtId="0" fontId="10" fillId="0" borderId="0" xfId="1" applyFont="1"/>
    <xf numFmtId="0" fontId="11" fillId="0" borderId="0" xfId="0" applyFont="1"/>
    <xf numFmtId="0" fontId="0" fillId="0" borderId="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3" xfId="0" applyBorder="1"/>
    <xf numFmtId="0" fontId="3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dLbl>
              <c:idx val="0"/>
              <c:showVal val="1"/>
            </c:dLbl>
            <c:dLbl>
              <c:idx val="1"/>
              <c:showVal val="1"/>
            </c:dLbl>
            <c:dLbl>
              <c:idx val="2"/>
              <c:showVal val="1"/>
            </c:dLbl>
            <c:dLbl>
              <c:idx val="3"/>
              <c:showVal val="1"/>
            </c:dLbl>
            <c:delete val="1"/>
          </c:dLbls>
          <c:cat>
            <c:strRef>
              <c:f>(Sheet5!$B$8,Sheet5!$F$8,Sheet5!$J$8,Sheet5!$N$8)</c:f>
              <c:strCache>
                <c:ptCount val="4"/>
                <c:pt idx="0">
                  <c:v>Certificate</c:v>
                </c:pt>
                <c:pt idx="1">
                  <c:v>Associate</c:v>
                </c:pt>
                <c:pt idx="2">
                  <c:v>Bachelor</c:v>
                </c:pt>
                <c:pt idx="3">
                  <c:v>Master</c:v>
                </c:pt>
              </c:strCache>
            </c:strRef>
          </c:cat>
          <c:val>
            <c:numRef>
              <c:f>(Sheet5!$D$102,Sheet5!$H$102,Sheet5!$L$102,Sheet5!$P$102)</c:f>
              <c:numCache>
                <c:formatCode>0.0%</c:formatCode>
                <c:ptCount val="4"/>
                <c:pt idx="0">
                  <c:v>1.4056720098643651E-2</c:v>
                </c:pt>
                <c:pt idx="1">
                  <c:v>0.44217016029593093</c:v>
                </c:pt>
                <c:pt idx="2">
                  <c:v>0.5016029593094945</c:v>
                </c:pt>
                <c:pt idx="3">
                  <c:v>6.436498150431566E-2</c:v>
                </c:pt>
              </c:numCache>
            </c:numRef>
          </c:val>
        </c:ser>
        <c:dLbls/>
      </c:pie3D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106</xdr:row>
      <xdr:rowOff>104775</xdr:rowOff>
    </xdr:from>
    <xdr:to>
      <xdr:col>5</xdr:col>
      <xdr:colOff>361950</xdr:colOff>
      <xdr:row>121</xdr:row>
      <xdr:rowOff>176212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A7" sqref="A7"/>
    </sheetView>
  </sheetViews>
  <sheetFormatPr defaultRowHeight="15"/>
  <cols>
    <col min="4" max="8" width="8.85546875" style="87"/>
  </cols>
  <sheetData>
    <row r="1" spans="1:10">
      <c r="A1" s="93" t="s">
        <v>422</v>
      </c>
      <c r="B1" s="93"/>
      <c r="C1" s="93"/>
      <c r="D1" s="93"/>
      <c r="E1" s="93"/>
      <c r="F1" s="93"/>
      <c r="G1" s="93"/>
      <c r="H1" s="93"/>
      <c r="I1" s="93"/>
      <c r="J1" s="93"/>
    </row>
    <row r="3" spans="1:10">
      <c r="A3" s="93" t="s">
        <v>424</v>
      </c>
      <c r="B3" s="93"/>
      <c r="C3" s="93"/>
      <c r="D3" s="93"/>
      <c r="E3" s="93"/>
      <c r="F3" s="93"/>
      <c r="G3" s="93"/>
      <c r="H3" s="93"/>
      <c r="I3" s="93"/>
      <c r="J3" s="93"/>
    </row>
    <row r="4" spans="1:10">
      <c r="A4" s="93" t="s">
        <v>423</v>
      </c>
      <c r="B4" s="93"/>
      <c r="C4" s="93"/>
      <c r="D4" s="93"/>
      <c r="E4" s="93"/>
      <c r="F4" s="93"/>
      <c r="G4" s="93"/>
      <c r="H4" s="93"/>
      <c r="I4" s="93"/>
      <c r="J4" s="93"/>
    </row>
    <row r="5" spans="1:10">
      <c r="A5" s="1"/>
    </row>
    <row r="6" spans="1:10">
      <c r="A6" s="2" t="s">
        <v>0</v>
      </c>
      <c r="B6" s="2" t="s">
        <v>1</v>
      </c>
      <c r="C6" s="2" t="s">
        <v>0</v>
      </c>
      <c r="D6" s="88" t="s">
        <v>1</v>
      </c>
      <c r="E6" s="88" t="s">
        <v>0</v>
      </c>
      <c r="F6" s="88" t="s">
        <v>1</v>
      </c>
      <c r="G6" s="88" t="s">
        <v>0</v>
      </c>
      <c r="H6" s="88" t="s">
        <v>1</v>
      </c>
    </row>
    <row r="7" spans="1:10">
      <c r="A7" s="4">
        <v>1897</v>
      </c>
      <c r="B7" s="4">
        <v>3</v>
      </c>
      <c r="C7" s="4">
        <v>1926</v>
      </c>
      <c r="D7" s="40" t="s">
        <v>2</v>
      </c>
      <c r="E7" s="40">
        <v>1955</v>
      </c>
      <c r="F7" s="40">
        <v>223</v>
      </c>
      <c r="G7" s="40">
        <v>1984</v>
      </c>
      <c r="H7" s="89">
        <v>1822</v>
      </c>
    </row>
    <row r="8" spans="1:10">
      <c r="A8" s="4">
        <v>1898</v>
      </c>
      <c r="B8" s="4">
        <v>11</v>
      </c>
      <c r="C8" s="4">
        <v>1927</v>
      </c>
      <c r="D8" s="40" t="s">
        <v>3</v>
      </c>
      <c r="E8" s="40">
        <v>1956</v>
      </c>
      <c r="F8" s="40" t="s">
        <v>4</v>
      </c>
      <c r="G8" s="40">
        <v>1985</v>
      </c>
      <c r="H8" s="89">
        <v>1783</v>
      </c>
    </row>
    <row r="9" spans="1:10">
      <c r="A9" s="4">
        <v>1899</v>
      </c>
      <c r="B9" s="4">
        <v>11</v>
      </c>
      <c r="C9" s="4">
        <v>1928</v>
      </c>
      <c r="D9" s="40">
        <v>75</v>
      </c>
      <c r="E9" s="40">
        <v>1957</v>
      </c>
      <c r="F9" s="40" t="s">
        <v>5</v>
      </c>
      <c r="G9" s="40">
        <v>1986</v>
      </c>
      <c r="H9" s="89">
        <v>1807</v>
      </c>
    </row>
    <row r="10" spans="1:10">
      <c r="A10" s="4">
        <v>1900</v>
      </c>
      <c r="B10" s="4">
        <v>9</v>
      </c>
      <c r="C10" s="4">
        <v>1929</v>
      </c>
      <c r="D10" s="40" t="s">
        <v>6</v>
      </c>
      <c r="E10" s="40">
        <v>1958</v>
      </c>
      <c r="F10" s="40" t="s">
        <v>7</v>
      </c>
      <c r="G10" s="40">
        <v>1987</v>
      </c>
      <c r="H10" s="89">
        <v>1924</v>
      </c>
    </row>
    <row r="11" spans="1:10">
      <c r="A11" s="4">
        <v>1901</v>
      </c>
      <c r="B11" s="4">
        <v>8</v>
      </c>
      <c r="C11" s="4">
        <v>1930</v>
      </c>
      <c r="D11" s="40">
        <v>106</v>
      </c>
      <c r="E11" s="40">
        <v>1959</v>
      </c>
      <c r="F11" s="40" t="s">
        <v>8</v>
      </c>
      <c r="G11" s="40">
        <v>1988</v>
      </c>
      <c r="H11" s="89">
        <v>1869</v>
      </c>
    </row>
    <row r="12" spans="1:10">
      <c r="A12" s="4">
        <v>1902</v>
      </c>
      <c r="B12" s="4">
        <v>10</v>
      </c>
      <c r="C12" s="4">
        <v>1931</v>
      </c>
      <c r="D12" s="40" t="s">
        <v>9</v>
      </c>
      <c r="E12" s="40">
        <v>1960</v>
      </c>
      <c r="F12" s="40" t="s">
        <v>10</v>
      </c>
      <c r="G12" s="40">
        <v>1989</v>
      </c>
      <c r="H12" s="89">
        <v>1902</v>
      </c>
    </row>
    <row r="13" spans="1:10">
      <c r="A13" s="4">
        <v>1903</v>
      </c>
      <c r="B13" s="4">
        <v>11</v>
      </c>
      <c r="C13" s="4">
        <v>1932</v>
      </c>
      <c r="D13" s="40">
        <v>91</v>
      </c>
      <c r="E13" s="40">
        <v>1961</v>
      </c>
      <c r="F13" s="40">
        <v>350</v>
      </c>
      <c r="G13" s="40">
        <v>1990</v>
      </c>
      <c r="H13" s="89">
        <v>2076</v>
      </c>
    </row>
    <row r="14" spans="1:10">
      <c r="A14" s="4">
        <v>1904</v>
      </c>
      <c r="B14" s="4">
        <v>17</v>
      </c>
      <c r="C14" s="4">
        <v>1933</v>
      </c>
      <c r="D14" s="40" t="s">
        <v>11</v>
      </c>
      <c r="E14" s="40">
        <v>1962</v>
      </c>
      <c r="F14" s="40" t="s">
        <v>12</v>
      </c>
      <c r="G14" s="40">
        <v>1991</v>
      </c>
      <c r="H14" s="40" t="s">
        <v>13</v>
      </c>
    </row>
    <row r="15" spans="1:10">
      <c r="A15" s="4">
        <v>1905</v>
      </c>
      <c r="B15" s="4">
        <v>9</v>
      </c>
      <c r="C15" s="4">
        <v>1934</v>
      </c>
      <c r="D15" s="40">
        <v>163</v>
      </c>
      <c r="E15" s="40">
        <v>1963</v>
      </c>
      <c r="F15" s="40">
        <v>321</v>
      </c>
      <c r="G15" s="40">
        <v>1992</v>
      </c>
      <c r="H15" s="40" t="s">
        <v>14</v>
      </c>
    </row>
    <row r="16" spans="1:10">
      <c r="A16" s="4">
        <v>1906</v>
      </c>
      <c r="B16" s="4">
        <v>18</v>
      </c>
      <c r="C16" s="4">
        <v>1935</v>
      </c>
      <c r="D16" s="40">
        <v>149</v>
      </c>
      <c r="E16" s="40">
        <v>1964</v>
      </c>
      <c r="F16" s="40">
        <v>323</v>
      </c>
      <c r="G16" s="40">
        <v>1993</v>
      </c>
      <c r="H16" s="89">
        <v>2262</v>
      </c>
    </row>
    <row r="17" spans="1:8">
      <c r="A17" s="4">
        <v>1907</v>
      </c>
      <c r="B17" s="4">
        <v>17</v>
      </c>
      <c r="C17" s="4">
        <v>1936</v>
      </c>
      <c r="D17" s="40">
        <v>133</v>
      </c>
      <c r="E17" s="40">
        <v>1965</v>
      </c>
      <c r="F17" s="40" t="s">
        <v>15</v>
      </c>
      <c r="G17" s="40">
        <v>1994</v>
      </c>
      <c r="H17" s="89">
        <v>2524</v>
      </c>
    </row>
    <row r="18" spans="1:8">
      <c r="A18" s="4">
        <v>1908</v>
      </c>
      <c r="B18" s="4">
        <v>18</v>
      </c>
      <c r="C18" s="4">
        <v>1937</v>
      </c>
      <c r="D18" s="40">
        <v>146</v>
      </c>
      <c r="E18" s="40">
        <v>1966</v>
      </c>
      <c r="F18" s="40" t="s">
        <v>16</v>
      </c>
      <c r="G18" s="40">
        <v>1995</v>
      </c>
      <c r="H18" s="89">
        <v>2811</v>
      </c>
    </row>
    <row r="19" spans="1:8">
      <c r="A19" s="4">
        <v>1909</v>
      </c>
      <c r="B19" s="4">
        <v>27</v>
      </c>
      <c r="C19" s="4">
        <v>1938</v>
      </c>
      <c r="D19" s="40" t="s">
        <v>17</v>
      </c>
      <c r="E19" s="40">
        <v>1967</v>
      </c>
      <c r="F19" s="40" t="s">
        <v>18</v>
      </c>
      <c r="G19" s="40">
        <v>1996</v>
      </c>
      <c r="H19" s="89">
        <v>2850</v>
      </c>
    </row>
    <row r="20" spans="1:8">
      <c r="A20" s="4">
        <v>1910</v>
      </c>
      <c r="B20" s="4">
        <v>27</v>
      </c>
      <c r="C20" s="4">
        <v>1939</v>
      </c>
      <c r="D20" s="40" t="s">
        <v>19</v>
      </c>
      <c r="E20" s="40">
        <v>1968</v>
      </c>
      <c r="F20" s="40" t="s">
        <v>20</v>
      </c>
      <c r="G20" s="40">
        <v>1997</v>
      </c>
      <c r="H20" s="40" t="s">
        <v>21</v>
      </c>
    </row>
    <row r="21" spans="1:8">
      <c r="A21" s="4">
        <v>1911</v>
      </c>
      <c r="B21" s="4">
        <v>35</v>
      </c>
      <c r="C21" s="4">
        <v>1940</v>
      </c>
      <c r="D21" s="40">
        <v>166</v>
      </c>
      <c r="E21" s="40">
        <v>1969</v>
      </c>
      <c r="F21" s="89">
        <v>1120</v>
      </c>
      <c r="G21" s="40">
        <v>1998</v>
      </c>
      <c r="H21" s="40" t="s">
        <v>22</v>
      </c>
    </row>
    <row r="22" spans="1:8">
      <c r="A22" s="4">
        <v>1912</v>
      </c>
      <c r="B22" s="4">
        <v>46</v>
      </c>
      <c r="C22" s="4">
        <v>1941</v>
      </c>
      <c r="D22" s="40" t="s">
        <v>23</v>
      </c>
      <c r="E22" s="40">
        <v>1970</v>
      </c>
      <c r="F22" s="89">
        <v>1030</v>
      </c>
      <c r="G22" s="40">
        <v>1999</v>
      </c>
      <c r="H22" s="40" t="s">
        <v>24</v>
      </c>
    </row>
    <row r="23" spans="1:8">
      <c r="A23" s="4">
        <v>1913</v>
      </c>
      <c r="B23" s="4">
        <v>40</v>
      </c>
      <c r="C23" s="4">
        <v>1942</v>
      </c>
      <c r="D23" s="40" t="s">
        <v>25</v>
      </c>
      <c r="E23" s="40">
        <v>1971</v>
      </c>
      <c r="F23" s="89">
        <v>1200</v>
      </c>
      <c r="G23" s="40">
        <v>2000</v>
      </c>
      <c r="H23" s="40" t="s">
        <v>26</v>
      </c>
    </row>
    <row r="24" spans="1:8">
      <c r="A24" s="4">
        <v>1914</v>
      </c>
      <c r="B24" s="4">
        <v>57</v>
      </c>
      <c r="C24" s="4">
        <v>1943</v>
      </c>
      <c r="D24" s="40" t="s">
        <v>27</v>
      </c>
      <c r="E24" s="40">
        <v>1972</v>
      </c>
      <c r="F24" s="89">
        <v>1249</v>
      </c>
      <c r="G24" s="40">
        <v>2001</v>
      </c>
      <c r="H24" s="89">
        <v>3119</v>
      </c>
    </row>
    <row r="25" spans="1:8">
      <c r="A25" s="4">
        <v>1915</v>
      </c>
      <c r="B25" s="4">
        <v>45</v>
      </c>
      <c r="C25" s="4">
        <v>1944</v>
      </c>
      <c r="D25" s="40" t="s">
        <v>28</v>
      </c>
      <c r="E25" s="40">
        <v>1973</v>
      </c>
      <c r="F25" s="89">
        <v>1221</v>
      </c>
      <c r="G25" s="40">
        <v>2002</v>
      </c>
      <c r="H25" s="89">
        <v>3362</v>
      </c>
    </row>
    <row r="26" spans="1:8">
      <c r="A26" s="4">
        <v>1916</v>
      </c>
      <c r="B26" s="4">
        <v>56</v>
      </c>
      <c r="C26" s="4">
        <v>1945</v>
      </c>
      <c r="D26" s="40" t="s">
        <v>29</v>
      </c>
      <c r="E26" s="40">
        <v>1974</v>
      </c>
      <c r="F26" s="89">
        <v>1194</v>
      </c>
      <c r="G26" s="40">
        <v>2003</v>
      </c>
      <c r="H26" s="40" t="s">
        <v>30</v>
      </c>
    </row>
    <row r="27" spans="1:8">
      <c r="A27" s="4">
        <v>1917</v>
      </c>
      <c r="B27" s="4">
        <v>53</v>
      </c>
      <c r="C27" s="4">
        <v>1946</v>
      </c>
      <c r="D27" s="40" t="s">
        <v>31</v>
      </c>
      <c r="E27" s="40">
        <v>1975</v>
      </c>
      <c r="F27" s="89">
        <v>1261</v>
      </c>
      <c r="G27" s="40">
        <v>2004</v>
      </c>
      <c r="H27" s="89">
        <v>3471</v>
      </c>
    </row>
    <row r="28" spans="1:8">
      <c r="A28" s="4">
        <v>1918</v>
      </c>
      <c r="B28" s="4">
        <v>66</v>
      </c>
      <c r="C28" s="4">
        <v>1947</v>
      </c>
      <c r="D28" s="40">
        <v>94</v>
      </c>
      <c r="E28" s="40">
        <v>1976</v>
      </c>
      <c r="F28" s="89">
        <v>1198</v>
      </c>
      <c r="G28" s="40">
        <v>2005</v>
      </c>
      <c r="H28" s="89">
        <v>3779</v>
      </c>
    </row>
    <row r="29" spans="1:8">
      <c r="A29" s="4">
        <v>1919</v>
      </c>
      <c r="B29" s="4">
        <v>35</v>
      </c>
      <c r="C29" s="4">
        <v>1948</v>
      </c>
      <c r="D29" s="40" t="s">
        <v>32</v>
      </c>
      <c r="E29" s="40">
        <v>1977</v>
      </c>
      <c r="F29" s="89">
        <v>1239</v>
      </c>
      <c r="G29" s="40">
        <v>2006</v>
      </c>
      <c r="H29" s="89">
        <v>3819</v>
      </c>
    </row>
    <row r="30" spans="1:8">
      <c r="A30" s="4">
        <v>1920</v>
      </c>
      <c r="B30" s="4">
        <v>65</v>
      </c>
      <c r="C30" s="4">
        <v>1949</v>
      </c>
      <c r="D30" s="40" t="s">
        <v>33</v>
      </c>
      <c r="E30" s="40">
        <v>1978</v>
      </c>
      <c r="F30" s="89">
        <v>1320</v>
      </c>
      <c r="G30" s="40">
        <v>2007</v>
      </c>
      <c r="H30" s="89">
        <v>3522</v>
      </c>
    </row>
    <row r="31" spans="1:8">
      <c r="A31" s="4">
        <v>1921</v>
      </c>
      <c r="B31" s="4">
        <v>68</v>
      </c>
      <c r="C31" s="4">
        <v>1950</v>
      </c>
      <c r="D31" s="40" t="s">
        <v>34</v>
      </c>
      <c r="E31" s="40">
        <v>1979</v>
      </c>
      <c r="F31" s="89">
        <v>1324</v>
      </c>
      <c r="G31" s="40">
        <v>2008</v>
      </c>
      <c r="H31" s="89">
        <v>3792</v>
      </c>
    </row>
    <row r="32" spans="1:8">
      <c r="A32" s="4">
        <v>1922</v>
      </c>
      <c r="B32" s="4">
        <v>109</v>
      </c>
      <c r="C32" s="4">
        <v>1951</v>
      </c>
      <c r="D32" s="40">
        <v>330</v>
      </c>
      <c r="E32" s="40">
        <v>1980</v>
      </c>
      <c r="F32" s="89">
        <v>1202</v>
      </c>
      <c r="G32" s="40">
        <v>2009</v>
      </c>
      <c r="H32" s="89">
        <v>3801</v>
      </c>
    </row>
    <row r="33" spans="1:8">
      <c r="A33" s="4">
        <v>1923</v>
      </c>
      <c r="B33" s="4">
        <v>133</v>
      </c>
      <c r="C33" s="4">
        <v>1952</v>
      </c>
      <c r="D33" s="40" t="s">
        <v>35</v>
      </c>
      <c r="E33" s="40">
        <v>1981</v>
      </c>
      <c r="F33" s="89">
        <v>1392</v>
      </c>
      <c r="G33" s="40">
        <v>2010</v>
      </c>
      <c r="H33" s="89">
        <v>4127</v>
      </c>
    </row>
    <row r="34" spans="1:8">
      <c r="A34" s="4">
        <v>1924</v>
      </c>
      <c r="B34" s="4">
        <v>169</v>
      </c>
      <c r="C34" s="4">
        <v>1953</v>
      </c>
      <c r="D34" s="40" t="s">
        <v>36</v>
      </c>
      <c r="E34" s="40">
        <v>1982</v>
      </c>
      <c r="F34" s="89">
        <v>1593</v>
      </c>
      <c r="G34" s="40">
        <v>2011</v>
      </c>
      <c r="H34" s="89">
        <v>4145</v>
      </c>
    </row>
    <row r="35" spans="1:8">
      <c r="A35" s="4">
        <v>1925</v>
      </c>
      <c r="B35" s="4">
        <v>24</v>
      </c>
      <c r="C35" s="4">
        <v>1954</v>
      </c>
      <c r="D35" s="40">
        <v>245</v>
      </c>
      <c r="E35" s="40">
        <v>1983</v>
      </c>
      <c r="F35" s="89">
        <v>1631</v>
      </c>
      <c r="G35" s="90"/>
      <c r="H35" s="90"/>
    </row>
    <row r="36" spans="1:8">
      <c r="A36" s="91"/>
    </row>
    <row r="38" spans="1:8">
      <c r="A38" s="5"/>
    </row>
  </sheetData>
  <mergeCells count="3">
    <mergeCell ref="A1:J1"/>
    <mergeCell ref="A3:J3"/>
    <mergeCell ref="A4: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A5" sqref="A5:K5"/>
    </sheetView>
  </sheetViews>
  <sheetFormatPr defaultRowHeight="15"/>
  <cols>
    <col min="2" max="2" width="5.42578125" bestFit="1" customWidth="1"/>
    <col min="3" max="3" width="5.140625" bestFit="1" customWidth="1"/>
    <col min="4" max="4" width="7.42578125" bestFit="1" customWidth="1"/>
    <col min="5" max="5" width="6.42578125" bestFit="1" customWidth="1"/>
    <col min="6" max="6" width="8.28515625" bestFit="1" customWidth="1"/>
    <col min="7" max="7" width="7.85546875" bestFit="1" customWidth="1"/>
    <col min="8" max="8" width="7.7109375" bestFit="1" customWidth="1"/>
    <col min="9" max="9" width="9" bestFit="1" customWidth="1"/>
    <col min="10" max="10" width="8.28515625" bestFit="1" customWidth="1"/>
    <col min="11" max="11" width="4.140625" bestFit="1" customWidth="1"/>
  </cols>
  <sheetData>
    <row r="1" spans="1:11">
      <c r="A1" s="94" t="s">
        <v>53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>
      <c r="A3" s="94" t="s">
        <v>37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>
      <c r="A4" s="94" t="s">
        <v>426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11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8">
      <c r="A7" s="20" t="s">
        <v>0</v>
      </c>
      <c r="B7" s="20" t="s">
        <v>54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0" t="s">
        <v>60</v>
      </c>
      <c r="I7" s="20" t="s">
        <v>61</v>
      </c>
      <c r="J7" s="20" t="s">
        <v>62</v>
      </c>
      <c r="K7" s="20" t="s">
        <v>52</v>
      </c>
    </row>
    <row r="8" spans="1:11">
      <c r="A8" s="22">
        <v>1897</v>
      </c>
      <c r="B8" s="22">
        <v>3</v>
      </c>
      <c r="C8" s="22"/>
      <c r="D8" s="22"/>
      <c r="E8" s="22"/>
      <c r="F8" s="22"/>
      <c r="G8" s="22"/>
      <c r="H8" s="22"/>
      <c r="I8" s="22"/>
      <c r="J8" s="22"/>
      <c r="K8" s="22">
        <v>3</v>
      </c>
    </row>
    <row r="9" spans="1:11">
      <c r="A9" s="22">
        <v>1898</v>
      </c>
      <c r="B9" s="22">
        <v>7</v>
      </c>
      <c r="C9" s="22">
        <v>4</v>
      </c>
      <c r="D9" s="4"/>
      <c r="E9" s="4"/>
      <c r="F9" s="4"/>
      <c r="G9" s="4"/>
      <c r="H9" s="4"/>
      <c r="I9" s="4"/>
      <c r="J9" s="4"/>
      <c r="K9" s="22">
        <v>11</v>
      </c>
    </row>
    <row r="10" spans="1:11">
      <c r="A10" s="22">
        <v>1899</v>
      </c>
      <c r="B10" s="22">
        <v>3</v>
      </c>
      <c r="C10" s="22">
        <v>8</v>
      </c>
      <c r="D10" s="4"/>
      <c r="E10" s="4"/>
      <c r="F10" s="4"/>
      <c r="G10" s="4"/>
      <c r="H10" s="4"/>
      <c r="I10" s="4"/>
      <c r="J10" s="4"/>
      <c r="K10" s="22">
        <v>11</v>
      </c>
    </row>
    <row r="11" spans="1:11">
      <c r="A11" s="22">
        <v>1900</v>
      </c>
      <c r="B11" s="22">
        <v>5</v>
      </c>
      <c r="C11" s="22">
        <v>4</v>
      </c>
      <c r="D11" s="4"/>
      <c r="E11" s="4"/>
      <c r="F11" s="4"/>
      <c r="G11" s="4"/>
      <c r="H11" s="4"/>
      <c r="I11" s="4"/>
      <c r="J11" s="4"/>
      <c r="K11" s="22">
        <v>9</v>
      </c>
    </row>
    <row r="12" spans="1:11">
      <c r="A12" s="22">
        <v>1901</v>
      </c>
      <c r="B12" s="22">
        <v>3</v>
      </c>
      <c r="C12" s="22">
        <v>4</v>
      </c>
      <c r="D12" s="4"/>
      <c r="E12" s="22">
        <v>1</v>
      </c>
      <c r="F12" s="4"/>
      <c r="G12" s="4"/>
      <c r="H12" s="4"/>
      <c r="I12" s="4"/>
      <c r="J12" s="4"/>
      <c r="K12" s="22">
        <v>8</v>
      </c>
    </row>
    <row r="13" spans="1:11">
      <c r="A13" s="22">
        <v>1902</v>
      </c>
      <c r="B13" s="22">
        <v>6</v>
      </c>
      <c r="C13" s="22">
        <v>4</v>
      </c>
      <c r="D13" s="4"/>
      <c r="E13" s="4"/>
      <c r="F13" s="4"/>
      <c r="G13" s="4"/>
      <c r="H13" s="4"/>
      <c r="I13" s="4"/>
      <c r="J13" s="4"/>
      <c r="K13" s="22">
        <v>10</v>
      </c>
    </row>
    <row r="14" spans="1:11">
      <c r="A14" s="22">
        <v>1903</v>
      </c>
      <c r="B14" s="22">
        <v>1</v>
      </c>
      <c r="C14" s="22">
        <v>10</v>
      </c>
      <c r="D14" s="4"/>
      <c r="E14" s="4"/>
      <c r="F14" s="4"/>
      <c r="G14" s="4"/>
      <c r="H14" s="4"/>
      <c r="I14" s="4"/>
      <c r="J14" s="4"/>
      <c r="K14" s="22">
        <v>11</v>
      </c>
    </row>
    <row r="15" spans="1:11">
      <c r="A15" s="22">
        <v>1904</v>
      </c>
      <c r="B15" s="22">
        <v>10</v>
      </c>
      <c r="C15" s="22">
        <v>7</v>
      </c>
      <c r="D15" s="4"/>
      <c r="E15" s="4"/>
      <c r="F15" s="4"/>
      <c r="G15" s="4"/>
      <c r="H15" s="4"/>
      <c r="I15" s="4"/>
      <c r="J15" s="4"/>
      <c r="K15" s="22">
        <v>17</v>
      </c>
    </row>
    <row r="16" spans="1:11">
      <c r="A16" s="22">
        <v>1905</v>
      </c>
      <c r="B16" s="22">
        <v>2</v>
      </c>
      <c r="C16" s="22">
        <v>6</v>
      </c>
      <c r="D16" s="22">
        <v>1</v>
      </c>
      <c r="E16" s="4"/>
      <c r="F16" s="4"/>
      <c r="G16" s="4"/>
      <c r="H16" s="4"/>
      <c r="I16" s="4"/>
      <c r="J16" s="4"/>
      <c r="K16" s="22">
        <v>9</v>
      </c>
    </row>
    <row r="17" spans="1:11">
      <c r="A17" s="22">
        <v>1906</v>
      </c>
      <c r="B17" s="22">
        <v>10</v>
      </c>
      <c r="C17" s="22">
        <v>8</v>
      </c>
      <c r="D17" s="4"/>
      <c r="E17" s="4"/>
      <c r="F17" s="4"/>
      <c r="G17" s="4"/>
      <c r="H17" s="4"/>
      <c r="I17" s="4"/>
      <c r="J17" s="4"/>
      <c r="K17" s="22">
        <v>18</v>
      </c>
    </row>
    <row r="18" spans="1:11">
      <c r="A18" s="22">
        <v>1907</v>
      </c>
      <c r="B18" s="22">
        <v>9</v>
      </c>
      <c r="C18" s="22">
        <v>2</v>
      </c>
      <c r="D18" s="22">
        <v>6</v>
      </c>
      <c r="E18" s="4"/>
      <c r="F18" s="4"/>
      <c r="G18" s="4"/>
      <c r="H18" s="4"/>
      <c r="I18" s="4"/>
      <c r="J18" s="4"/>
      <c r="K18" s="22">
        <v>17</v>
      </c>
    </row>
    <row r="19" spans="1:11">
      <c r="A19" s="22">
        <v>1908</v>
      </c>
      <c r="B19" s="22">
        <v>11</v>
      </c>
      <c r="C19" s="22">
        <v>3</v>
      </c>
      <c r="D19" s="22">
        <v>3</v>
      </c>
      <c r="E19" s="22">
        <v>1</v>
      </c>
      <c r="F19" s="4"/>
      <c r="G19" s="4"/>
      <c r="H19" s="4"/>
      <c r="I19" s="4"/>
      <c r="J19" s="4"/>
      <c r="K19" s="22">
        <v>18</v>
      </c>
    </row>
    <row r="20" spans="1:11">
      <c r="A20" s="22">
        <v>1909</v>
      </c>
      <c r="B20" s="22">
        <v>14</v>
      </c>
      <c r="C20" s="22">
        <v>3</v>
      </c>
      <c r="D20" s="22">
        <v>6</v>
      </c>
      <c r="E20" s="22">
        <v>4</v>
      </c>
      <c r="F20" s="4"/>
      <c r="G20" s="4"/>
      <c r="H20" s="4"/>
      <c r="I20" s="4"/>
      <c r="J20" s="4"/>
      <c r="K20" s="22">
        <v>27</v>
      </c>
    </row>
    <row r="21" spans="1:11">
      <c r="A21" s="22">
        <v>1910</v>
      </c>
      <c r="B21" s="22">
        <v>8</v>
      </c>
      <c r="C21" s="22">
        <v>10</v>
      </c>
      <c r="D21" s="22">
        <v>5</v>
      </c>
      <c r="E21" s="22">
        <v>4</v>
      </c>
      <c r="F21" s="4"/>
      <c r="G21" s="4"/>
      <c r="H21" s="4"/>
      <c r="I21" s="4"/>
      <c r="J21" s="4"/>
      <c r="K21" s="22">
        <v>27</v>
      </c>
    </row>
    <row r="22" spans="1:11">
      <c r="A22" s="22">
        <v>1911</v>
      </c>
      <c r="B22" s="22">
        <v>12</v>
      </c>
      <c r="C22" s="22">
        <v>8</v>
      </c>
      <c r="D22" s="22">
        <v>8</v>
      </c>
      <c r="E22" s="22">
        <v>4</v>
      </c>
      <c r="F22" s="22">
        <v>2</v>
      </c>
      <c r="G22" s="22">
        <v>1</v>
      </c>
      <c r="H22" s="4"/>
      <c r="I22" s="4"/>
      <c r="J22" s="4"/>
      <c r="K22" s="22">
        <v>35</v>
      </c>
    </row>
    <row r="23" spans="1:11">
      <c r="A23" s="22">
        <v>1912</v>
      </c>
      <c r="B23" s="22">
        <v>13</v>
      </c>
      <c r="C23" s="22">
        <v>17</v>
      </c>
      <c r="D23" s="22">
        <v>3</v>
      </c>
      <c r="E23" s="22">
        <v>4</v>
      </c>
      <c r="F23" s="22">
        <v>5</v>
      </c>
      <c r="G23" s="22">
        <v>3</v>
      </c>
      <c r="H23" s="22">
        <v>1</v>
      </c>
      <c r="I23" s="4"/>
      <c r="J23" s="4"/>
      <c r="K23" s="22">
        <v>46</v>
      </c>
    </row>
    <row r="24" spans="1:11">
      <c r="A24" s="22">
        <v>1913</v>
      </c>
      <c r="B24" s="22">
        <v>11</v>
      </c>
      <c r="C24" s="22">
        <v>8</v>
      </c>
      <c r="D24" s="4"/>
      <c r="E24" s="22">
        <v>2</v>
      </c>
      <c r="F24" s="22">
        <v>6</v>
      </c>
      <c r="G24" s="22">
        <v>3</v>
      </c>
      <c r="H24" s="22">
        <v>10</v>
      </c>
      <c r="I24" s="4"/>
      <c r="J24" s="4"/>
      <c r="K24" s="22">
        <v>40</v>
      </c>
    </row>
    <row r="25" spans="1:11">
      <c r="A25" s="22">
        <v>1914</v>
      </c>
      <c r="B25" s="22">
        <v>14</v>
      </c>
      <c r="C25" s="22">
        <v>8</v>
      </c>
      <c r="D25" s="22">
        <v>1</v>
      </c>
      <c r="E25" s="22">
        <v>5</v>
      </c>
      <c r="F25" s="22">
        <v>3</v>
      </c>
      <c r="G25" s="22">
        <v>4</v>
      </c>
      <c r="H25" s="22">
        <v>22</v>
      </c>
      <c r="I25" s="4"/>
      <c r="J25" s="4"/>
      <c r="K25" s="22">
        <v>57</v>
      </c>
    </row>
    <row r="26" spans="1:11">
      <c r="A26" s="22">
        <v>1915</v>
      </c>
      <c r="B26" s="22">
        <v>11</v>
      </c>
      <c r="C26" s="22">
        <v>8</v>
      </c>
      <c r="D26" s="4"/>
      <c r="E26" s="22">
        <v>4</v>
      </c>
      <c r="F26" s="22">
        <v>4</v>
      </c>
      <c r="G26" s="22">
        <v>4</v>
      </c>
      <c r="H26" s="22">
        <v>14</v>
      </c>
      <c r="I26" s="4"/>
      <c r="J26" s="4"/>
      <c r="K26" s="22">
        <v>45</v>
      </c>
    </row>
    <row r="27" spans="1:11">
      <c r="A27" s="22">
        <v>1916</v>
      </c>
      <c r="B27" s="22">
        <v>10</v>
      </c>
      <c r="C27" s="22">
        <v>12</v>
      </c>
      <c r="D27" s="22">
        <v>1</v>
      </c>
      <c r="E27" s="22">
        <v>2</v>
      </c>
      <c r="F27" s="22">
        <v>3</v>
      </c>
      <c r="G27" s="22">
        <v>1</v>
      </c>
      <c r="H27" s="22">
        <v>27</v>
      </c>
      <c r="I27" s="4"/>
      <c r="J27" s="4"/>
      <c r="K27" s="22">
        <v>56</v>
      </c>
    </row>
    <row r="28" spans="1:11">
      <c r="A28" s="22">
        <v>1917</v>
      </c>
      <c r="B28" s="4"/>
      <c r="C28" s="22">
        <v>10</v>
      </c>
      <c r="D28" s="22">
        <v>3</v>
      </c>
      <c r="E28" s="22">
        <v>2</v>
      </c>
      <c r="F28" s="22">
        <v>10</v>
      </c>
      <c r="G28" s="4"/>
      <c r="H28" s="22">
        <v>28</v>
      </c>
      <c r="I28" s="4"/>
      <c r="J28" s="4"/>
      <c r="K28" s="22">
        <v>53</v>
      </c>
    </row>
    <row r="29" spans="1:11">
      <c r="A29" s="22">
        <v>1918</v>
      </c>
      <c r="B29" s="4"/>
      <c r="C29" s="22">
        <v>7</v>
      </c>
      <c r="D29" s="22">
        <v>1</v>
      </c>
      <c r="E29" s="22">
        <v>1</v>
      </c>
      <c r="F29" s="22">
        <v>9</v>
      </c>
      <c r="G29" s="4"/>
      <c r="H29" s="22">
        <v>40</v>
      </c>
      <c r="I29" s="22">
        <v>8</v>
      </c>
      <c r="J29" s="4"/>
      <c r="K29" s="22">
        <v>66</v>
      </c>
    </row>
    <row r="30" spans="1:11">
      <c r="A30" s="22">
        <v>1919</v>
      </c>
      <c r="B30" s="4"/>
      <c r="C30" s="22">
        <v>3</v>
      </c>
      <c r="D30" s="22">
        <v>3</v>
      </c>
      <c r="E30" s="4"/>
      <c r="F30" s="22">
        <v>6</v>
      </c>
      <c r="G30" s="22">
        <v>2</v>
      </c>
      <c r="H30" s="22">
        <v>15</v>
      </c>
      <c r="I30" s="22">
        <v>4</v>
      </c>
      <c r="J30" s="22">
        <v>2</v>
      </c>
      <c r="K30" s="22">
        <v>35</v>
      </c>
    </row>
    <row r="31" spans="1:11">
      <c r="A31" s="22">
        <v>1920</v>
      </c>
      <c r="B31" s="4"/>
      <c r="C31" s="22">
        <v>6</v>
      </c>
      <c r="D31" s="22">
        <v>5</v>
      </c>
      <c r="E31" s="22">
        <v>6</v>
      </c>
      <c r="F31" s="22">
        <v>6</v>
      </c>
      <c r="G31" s="22">
        <v>1</v>
      </c>
      <c r="H31" s="22">
        <v>38</v>
      </c>
      <c r="I31" s="22">
        <v>3</v>
      </c>
      <c r="J31" s="4"/>
      <c r="K31" s="22">
        <v>65</v>
      </c>
    </row>
    <row r="32" spans="1:11">
      <c r="A32" s="22">
        <v>1921</v>
      </c>
      <c r="B32" s="4"/>
      <c r="C32" s="22">
        <v>9</v>
      </c>
      <c r="D32" s="22">
        <v>4</v>
      </c>
      <c r="E32" s="22">
        <v>2</v>
      </c>
      <c r="F32" s="22">
        <v>6</v>
      </c>
      <c r="G32" s="4"/>
      <c r="H32" s="22">
        <v>40</v>
      </c>
      <c r="I32" s="22">
        <v>7</v>
      </c>
      <c r="J32" s="4"/>
      <c r="K32" s="22">
        <v>68</v>
      </c>
    </row>
    <row r="33" spans="1:11">
      <c r="A33" s="22">
        <v>1922</v>
      </c>
      <c r="B33" s="4"/>
      <c r="C33" s="22">
        <v>20</v>
      </c>
      <c r="D33" s="22">
        <v>7</v>
      </c>
      <c r="E33" s="22">
        <v>5</v>
      </c>
      <c r="F33" s="22">
        <v>6</v>
      </c>
      <c r="G33" s="22">
        <v>1</v>
      </c>
      <c r="H33" s="22">
        <v>60</v>
      </c>
      <c r="I33" s="22">
        <v>7</v>
      </c>
      <c r="J33" s="22">
        <v>3</v>
      </c>
      <c r="K33" s="22">
        <v>109</v>
      </c>
    </row>
    <row r="34" spans="1:11">
      <c r="A34" s="22">
        <v>1923</v>
      </c>
      <c r="B34" s="4"/>
      <c r="C34" s="22">
        <v>17</v>
      </c>
      <c r="D34" s="22">
        <v>3</v>
      </c>
      <c r="E34" s="22">
        <v>3</v>
      </c>
      <c r="F34" s="22">
        <v>8</v>
      </c>
      <c r="G34" s="22">
        <v>1</v>
      </c>
      <c r="H34" s="22">
        <v>86</v>
      </c>
      <c r="I34" s="22">
        <v>13</v>
      </c>
      <c r="J34" s="22">
        <v>2</v>
      </c>
      <c r="K34" s="22">
        <v>133</v>
      </c>
    </row>
    <row r="35" spans="1:11">
      <c r="A35" s="22">
        <v>1924</v>
      </c>
      <c r="B35" s="4"/>
      <c r="C35" s="22">
        <v>11</v>
      </c>
      <c r="D35" s="22">
        <v>2</v>
      </c>
      <c r="E35" s="22">
        <v>7</v>
      </c>
      <c r="F35" s="22">
        <v>4</v>
      </c>
      <c r="G35" s="22">
        <v>1</v>
      </c>
      <c r="H35" s="22">
        <v>133</v>
      </c>
      <c r="I35" s="4"/>
      <c r="J35" s="22">
        <v>11</v>
      </c>
      <c r="K35" s="22">
        <v>169</v>
      </c>
    </row>
    <row r="36" spans="1:11">
      <c r="A36" s="23" t="s">
        <v>52</v>
      </c>
      <c r="B36" s="22">
        <v>163</v>
      </c>
      <c r="C36" s="22">
        <v>217</v>
      </c>
      <c r="D36" s="22">
        <v>62</v>
      </c>
      <c r="E36" s="22">
        <v>57</v>
      </c>
      <c r="F36" s="22">
        <v>78</v>
      </c>
      <c r="G36" s="22">
        <v>22</v>
      </c>
      <c r="H36" s="22">
        <v>514</v>
      </c>
      <c r="I36" s="22">
        <v>42</v>
      </c>
      <c r="J36" s="22">
        <v>18</v>
      </c>
      <c r="K36" s="24">
        <v>1173</v>
      </c>
    </row>
  </sheetData>
  <mergeCells count="6"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99"/>
  <sheetViews>
    <sheetView workbookViewId="0">
      <pane ySplit="7" topLeftCell="A8" activePane="bottomLeft" state="frozen"/>
      <selection pane="bottomLeft" activeCell="A2" sqref="A2:V2"/>
    </sheetView>
  </sheetViews>
  <sheetFormatPr defaultRowHeight="15"/>
  <sheetData>
    <row r="1" spans="1:26" ht="15" customHeight="1">
      <c r="A1" s="96" t="s">
        <v>421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6">
      <c r="A2" s="96" t="s">
        <v>37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6">
      <c r="A3" s="96" t="s">
        <v>420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</row>
    <row r="4" spans="1:26">
      <c r="A4" s="1"/>
    </row>
    <row r="5" spans="1:26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9"/>
    </row>
    <row r="6" spans="1:26">
      <c r="A6" s="10" t="s">
        <v>0</v>
      </c>
      <c r="B6" s="92" t="s">
        <v>38</v>
      </c>
      <c r="C6" s="92" t="s">
        <v>39</v>
      </c>
      <c r="D6" s="92" t="s">
        <v>40</v>
      </c>
      <c r="E6" s="92" t="s">
        <v>41</v>
      </c>
      <c r="F6" s="92" t="s">
        <v>42</v>
      </c>
      <c r="G6" s="92" t="s">
        <v>65</v>
      </c>
      <c r="H6" s="92" t="s">
        <v>66</v>
      </c>
      <c r="I6" s="92" t="s">
        <v>43</v>
      </c>
      <c r="J6" s="92" t="s">
        <v>390</v>
      </c>
      <c r="K6" s="92" t="s">
        <v>391</v>
      </c>
      <c r="L6" s="92" t="s">
        <v>44</v>
      </c>
      <c r="M6" s="92" t="s">
        <v>379</v>
      </c>
      <c r="N6" s="92" t="s">
        <v>45</v>
      </c>
      <c r="O6" s="92" t="s">
        <v>46</v>
      </c>
      <c r="P6" s="92" t="s">
        <v>47</v>
      </c>
      <c r="Q6" s="92" t="s">
        <v>48</v>
      </c>
      <c r="R6" s="92" t="s">
        <v>63</v>
      </c>
      <c r="S6" s="92" t="s">
        <v>49</v>
      </c>
      <c r="T6" s="92" t="s">
        <v>50</v>
      </c>
      <c r="U6" s="92" t="s">
        <v>51</v>
      </c>
      <c r="V6" s="11" t="s">
        <v>52</v>
      </c>
    </row>
    <row r="7" spans="1:26">
      <c r="A7" s="12"/>
      <c r="B7" s="12"/>
      <c r="C7" s="12"/>
      <c r="D7" s="12"/>
      <c r="E7" s="12"/>
      <c r="F7" s="8"/>
      <c r="G7" s="8"/>
      <c r="H7" s="8"/>
      <c r="I7" s="8"/>
      <c r="J7" s="84"/>
      <c r="K7" s="84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6">
      <c r="A8" s="13">
        <v>1925</v>
      </c>
      <c r="B8" s="14"/>
      <c r="C8" s="14"/>
      <c r="D8" s="14"/>
      <c r="E8" s="14"/>
      <c r="F8" s="8"/>
      <c r="G8" s="8"/>
      <c r="H8" s="8"/>
      <c r="I8" s="8"/>
      <c r="J8" s="85"/>
      <c r="K8" s="85"/>
      <c r="L8" s="14"/>
      <c r="M8" s="14"/>
      <c r="N8" s="14"/>
      <c r="O8" s="14"/>
      <c r="P8" s="15">
        <v>24</v>
      </c>
      <c r="Q8" s="14"/>
      <c r="R8" s="14"/>
      <c r="S8" s="14"/>
      <c r="T8" s="14"/>
      <c r="U8" s="14"/>
      <c r="V8" s="15">
        <v>24</v>
      </c>
    </row>
    <row r="9" spans="1:26">
      <c r="A9" s="13">
        <v>1926</v>
      </c>
      <c r="B9" s="14"/>
      <c r="C9" s="14"/>
      <c r="D9" s="14"/>
      <c r="E9" s="14"/>
      <c r="F9" s="8"/>
      <c r="G9" s="8"/>
      <c r="H9" s="8"/>
      <c r="I9" s="8"/>
      <c r="J9" s="85"/>
      <c r="K9" s="85"/>
      <c r="L9" s="14"/>
      <c r="M9" s="14"/>
      <c r="N9" s="14"/>
      <c r="O9" s="14"/>
      <c r="P9" s="15">
        <v>42</v>
      </c>
      <c r="Q9" s="14"/>
      <c r="R9" s="14"/>
      <c r="S9" s="14"/>
      <c r="T9" s="14"/>
      <c r="U9" s="14"/>
      <c r="V9" s="15">
        <v>42</v>
      </c>
    </row>
    <row r="10" spans="1:26">
      <c r="A10" s="13">
        <v>1927</v>
      </c>
      <c r="B10" s="14"/>
      <c r="C10" s="14"/>
      <c r="D10" s="14"/>
      <c r="E10" s="14"/>
      <c r="F10" s="8"/>
      <c r="G10" s="8"/>
      <c r="H10" s="8"/>
      <c r="I10" s="8"/>
      <c r="J10" s="85"/>
      <c r="K10" s="85"/>
      <c r="L10" s="14"/>
      <c r="M10" s="14"/>
      <c r="N10" s="14"/>
      <c r="O10" s="14"/>
      <c r="P10" s="15">
        <v>76</v>
      </c>
      <c r="Q10" s="14"/>
      <c r="R10" s="14"/>
      <c r="S10" s="14"/>
      <c r="T10" s="14"/>
      <c r="U10" s="14"/>
      <c r="V10" s="15">
        <v>76</v>
      </c>
    </row>
    <row r="11" spans="1:26">
      <c r="A11" s="13">
        <v>1928</v>
      </c>
      <c r="B11" s="14"/>
      <c r="C11" s="14"/>
      <c r="D11" s="14"/>
      <c r="E11" s="14"/>
      <c r="F11" s="8"/>
      <c r="G11" s="8"/>
      <c r="H11" s="8"/>
      <c r="I11" s="8"/>
      <c r="J11" s="85"/>
      <c r="K11" s="85"/>
      <c r="L11" s="14"/>
      <c r="M11" s="14"/>
      <c r="N11" s="14"/>
      <c r="O11" s="14"/>
      <c r="P11" s="15">
        <v>75</v>
      </c>
      <c r="Q11" s="14"/>
      <c r="R11" s="14"/>
      <c r="S11" s="14"/>
      <c r="T11" s="14"/>
      <c r="U11" s="14"/>
      <c r="V11" s="15">
        <v>75</v>
      </c>
      <c r="Z11" s="25"/>
    </row>
    <row r="12" spans="1:26">
      <c r="A12" s="13">
        <v>1929</v>
      </c>
      <c r="B12" s="14"/>
      <c r="C12" s="14"/>
      <c r="D12" s="14"/>
      <c r="E12" s="14"/>
      <c r="F12" s="8"/>
      <c r="G12" s="8"/>
      <c r="H12" s="8"/>
      <c r="I12" s="8"/>
      <c r="J12" s="85"/>
      <c r="K12" s="85"/>
      <c r="L12" s="14"/>
      <c r="M12" s="14"/>
      <c r="N12" s="14"/>
      <c r="O12" s="14"/>
      <c r="P12" s="15">
        <v>40</v>
      </c>
      <c r="Q12" s="15">
        <v>61</v>
      </c>
      <c r="R12" s="15"/>
      <c r="S12" s="14"/>
      <c r="T12" s="14"/>
      <c r="U12" s="14"/>
      <c r="V12" s="15">
        <v>101</v>
      </c>
    </row>
    <row r="13" spans="1:26">
      <c r="A13" s="13">
        <v>1930</v>
      </c>
      <c r="B13" s="14"/>
      <c r="C13" s="14"/>
      <c r="D13" s="14"/>
      <c r="E13" s="14"/>
      <c r="F13" s="8"/>
      <c r="G13" s="8"/>
      <c r="H13" s="8"/>
      <c r="I13" s="8"/>
      <c r="J13" s="85"/>
      <c r="K13" s="85"/>
      <c r="L13" s="14"/>
      <c r="M13" s="14"/>
      <c r="N13" s="14"/>
      <c r="O13" s="14"/>
      <c r="P13" s="15">
        <v>9</v>
      </c>
      <c r="Q13" s="15">
        <v>97</v>
      </c>
      <c r="R13" s="15"/>
      <c r="S13" s="14"/>
      <c r="T13" s="14"/>
      <c r="U13" s="14"/>
      <c r="V13" s="15">
        <v>106</v>
      </c>
    </row>
    <row r="14" spans="1:26">
      <c r="A14" s="13">
        <v>1931</v>
      </c>
      <c r="B14" s="14"/>
      <c r="C14" s="14"/>
      <c r="D14" s="14"/>
      <c r="E14" s="14"/>
      <c r="F14" s="8"/>
      <c r="G14" s="8"/>
      <c r="H14" s="8"/>
      <c r="I14" s="8"/>
      <c r="J14" s="85"/>
      <c r="K14" s="85"/>
      <c r="L14" s="14"/>
      <c r="M14" s="14"/>
      <c r="N14" s="14"/>
      <c r="O14" s="14"/>
      <c r="P14" s="15">
        <v>8</v>
      </c>
      <c r="Q14" s="15">
        <v>82</v>
      </c>
      <c r="R14" s="15"/>
      <c r="S14" s="14"/>
      <c r="T14" s="14"/>
      <c r="U14" s="14"/>
      <c r="V14" s="15">
        <v>90</v>
      </c>
    </row>
    <row r="15" spans="1:26">
      <c r="A15" s="13">
        <v>1932</v>
      </c>
      <c r="B15" s="14"/>
      <c r="C15" s="14"/>
      <c r="D15" s="14"/>
      <c r="E15" s="14"/>
      <c r="F15" s="8"/>
      <c r="G15" s="8"/>
      <c r="H15" s="8"/>
      <c r="I15" s="8"/>
      <c r="J15" s="85"/>
      <c r="K15" s="85"/>
      <c r="L15" s="14"/>
      <c r="M15" s="14"/>
      <c r="N15" s="14"/>
      <c r="O15" s="14"/>
      <c r="P15" s="15">
        <v>15</v>
      </c>
      <c r="Q15" s="15">
        <v>76</v>
      </c>
      <c r="R15" s="15"/>
      <c r="S15" s="14"/>
      <c r="T15" s="14"/>
      <c r="U15" s="14"/>
      <c r="V15" s="15">
        <v>91</v>
      </c>
    </row>
    <row r="16" spans="1:26">
      <c r="A16" s="13">
        <v>1933</v>
      </c>
      <c r="B16" s="14"/>
      <c r="C16" s="14"/>
      <c r="D16" s="14"/>
      <c r="E16" s="14"/>
      <c r="F16" s="8"/>
      <c r="G16" s="8"/>
      <c r="H16" s="8"/>
      <c r="I16" s="8"/>
      <c r="J16" s="85"/>
      <c r="K16" s="85"/>
      <c r="L16" s="14"/>
      <c r="M16" s="14"/>
      <c r="N16" s="14"/>
      <c r="O16" s="14"/>
      <c r="P16" s="15">
        <v>16</v>
      </c>
      <c r="Q16" s="15">
        <v>114</v>
      </c>
      <c r="R16" s="15"/>
      <c r="S16" s="14"/>
      <c r="T16" s="14"/>
      <c r="U16" s="14"/>
      <c r="V16" s="15">
        <v>130</v>
      </c>
    </row>
    <row r="17" spans="1:26">
      <c r="A17" s="13">
        <v>1934</v>
      </c>
      <c r="B17" s="14"/>
      <c r="C17" s="14"/>
      <c r="D17" s="14"/>
      <c r="E17" s="14"/>
      <c r="F17" s="8"/>
      <c r="G17" s="8"/>
      <c r="H17" s="8"/>
      <c r="I17" s="8"/>
      <c r="J17" s="85"/>
      <c r="K17" s="85"/>
      <c r="L17" s="14"/>
      <c r="M17" s="14"/>
      <c r="N17" s="14"/>
      <c r="O17" s="14"/>
      <c r="P17" s="15">
        <v>21</v>
      </c>
      <c r="Q17" s="15">
        <v>142</v>
      </c>
      <c r="R17" s="15"/>
      <c r="S17" s="14"/>
      <c r="T17" s="14"/>
      <c r="U17" s="14"/>
      <c r="V17" s="15">
        <v>163</v>
      </c>
    </row>
    <row r="18" spans="1:26">
      <c r="A18" s="13">
        <v>1935</v>
      </c>
      <c r="B18" s="14"/>
      <c r="C18" s="14"/>
      <c r="D18" s="14"/>
      <c r="E18" s="14"/>
      <c r="F18" s="8"/>
      <c r="G18" s="8"/>
      <c r="H18" s="8"/>
      <c r="I18" s="8"/>
      <c r="J18" s="85"/>
      <c r="K18" s="85"/>
      <c r="L18" s="14"/>
      <c r="M18" s="14"/>
      <c r="N18" s="14"/>
      <c r="O18" s="14"/>
      <c r="P18" s="15">
        <v>35</v>
      </c>
      <c r="Q18" s="15">
        <v>114</v>
      </c>
      <c r="R18" s="15"/>
      <c r="S18" s="14"/>
      <c r="T18" s="14"/>
      <c r="U18" s="14"/>
      <c r="V18" s="15">
        <v>149</v>
      </c>
      <c r="Z18" s="25"/>
    </row>
    <row r="19" spans="1:26">
      <c r="A19" s="13">
        <v>1936</v>
      </c>
      <c r="B19" s="14"/>
      <c r="C19" s="14"/>
      <c r="D19" s="14"/>
      <c r="E19" s="14"/>
      <c r="F19" s="8"/>
      <c r="G19" s="8"/>
      <c r="H19" s="8"/>
      <c r="I19" s="8"/>
      <c r="J19" s="85"/>
      <c r="K19" s="85"/>
      <c r="L19" s="14"/>
      <c r="M19" s="14"/>
      <c r="N19" s="14"/>
      <c r="O19" s="14"/>
      <c r="P19" s="15">
        <v>17</v>
      </c>
      <c r="Q19" s="15">
        <v>116</v>
      </c>
      <c r="R19" s="15"/>
      <c r="S19" s="14"/>
      <c r="T19" s="14"/>
      <c r="U19" s="14"/>
      <c r="V19" s="15">
        <v>133</v>
      </c>
    </row>
    <row r="20" spans="1:26">
      <c r="A20" s="13">
        <v>1937</v>
      </c>
      <c r="B20" s="14"/>
      <c r="C20" s="14"/>
      <c r="D20" s="14"/>
      <c r="E20" s="14"/>
      <c r="F20" s="8"/>
      <c r="G20" s="8"/>
      <c r="H20" s="8"/>
      <c r="I20" s="8"/>
      <c r="J20" s="85"/>
      <c r="K20" s="85"/>
      <c r="L20" s="14"/>
      <c r="M20" s="14"/>
      <c r="N20" s="14"/>
      <c r="O20" s="14"/>
      <c r="P20" s="15">
        <v>25</v>
      </c>
      <c r="Q20" s="15">
        <v>109</v>
      </c>
      <c r="R20" s="15"/>
      <c r="S20" s="14"/>
      <c r="T20" s="15">
        <v>12</v>
      </c>
      <c r="U20" s="14"/>
      <c r="V20" s="15">
        <v>146</v>
      </c>
    </row>
    <row r="21" spans="1:26">
      <c r="A21" s="13">
        <v>1938</v>
      </c>
      <c r="B21" s="14"/>
      <c r="C21" s="14"/>
      <c r="D21" s="14"/>
      <c r="E21" s="14"/>
      <c r="F21" s="8"/>
      <c r="G21" s="8"/>
      <c r="H21" s="8"/>
      <c r="I21" s="8"/>
      <c r="J21" s="85"/>
      <c r="K21" s="85"/>
      <c r="L21" s="14"/>
      <c r="M21" s="14"/>
      <c r="N21" s="14"/>
      <c r="O21" s="14"/>
      <c r="P21" s="15">
        <v>17</v>
      </c>
      <c r="Q21" s="15">
        <v>70</v>
      </c>
      <c r="R21" s="15"/>
      <c r="S21" s="14"/>
      <c r="T21" s="15">
        <v>8</v>
      </c>
      <c r="U21" s="14"/>
      <c r="V21" s="15">
        <v>95</v>
      </c>
    </row>
    <row r="22" spans="1:26">
      <c r="A22" s="13">
        <v>1939</v>
      </c>
      <c r="B22" s="14"/>
      <c r="C22" s="14"/>
      <c r="D22" s="14"/>
      <c r="E22" s="14"/>
      <c r="F22" s="8"/>
      <c r="G22" s="8"/>
      <c r="H22" s="8"/>
      <c r="I22" s="8"/>
      <c r="J22" s="85"/>
      <c r="K22" s="85"/>
      <c r="L22" s="14"/>
      <c r="M22" s="14"/>
      <c r="N22" s="14"/>
      <c r="O22" s="14"/>
      <c r="P22" s="15">
        <v>30</v>
      </c>
      <c r="Q22" s="15">
        <v>74</v>
      </c>
      <c r="R22" s="15"/>
      <c r="S22" s="14"/>
      <c r="T22" s="15">
        <v>9</v>
      </c>
      <c r="U22" s="14"/>
      <c r="V22" s="15">
        <v>113</v>
      </c>
    </row>
    <row r="23" spans="1:26">
      <c r="A23" s="13">
        <v>1940</v>
      </c>
      <c r="B23" s="14"/>
      <c r="C23" s="14"/>
      <c r="D23" s="14"/>
      <c r="E23" s="14"/>
      <c r="F23" s="8"/>
      <c r="G23" s="8"/>
      <c r="H23" s="8"/>
      <c r="I23" s="8"/>
      <c r="J23" s="85"/>
      <c r="K23" s="85"/>
      <c r="L23" s="14"/>
      <c r="M23" s="14"/>
      <c r="N23" s="14"/>
      <c r="O23" s="14"/>
      <c r="P23" s="15">
        <v>37</v>
      </c>
      <c r="Q23" s="15">
        <v>96</v>
      </c>
      <c r="R23" s="15"/>
      <c r="S23" s="14"/>
      <c r="T23" s="15">
        <v>33</v>
      </c>
      <c r="U23" s="14"/>
      <c r="V23" s="15">
        <v>166</v>
      </c>
    </row>
    <row r="24" spans="1:26">
      <c r="A24" s="13">
        <v>1941</v>
      </c>
      <c r="B24" s="14"/>
      <c r="C24" s="14"/>
      <c r="D24" s="14"/>
      <c r="E24" s="14"/>
      <c r="F24" s="8"/>
      <c r="G24" s="8"/>
      <c r="H24" s="8"/>
      <c r="I24" s="8"/>
      <c r="J24" s="85"/>
      <c r="K24" s="85"/>
      <c r="L24" s="14"/>
      <c r="M24" s="14"/>
      <c r="N24" s="14"/>
      <c r="O24" s="14"/>
      <c r="P24" s="15">
        <v>32</v>
      </c>
      <c r="Q24" s="15">
        <v>114</v>
      </c>
      <c r="R24" s="15"/>
      <c r="S24" s="14"/>
      <c r="T24" s="15">
        <v>56</v>
      </c>
      <c r="U24" s="14"/>
      <c r="V24" s="15">
        <v>202</v>
      </c>
    </row>
    <row r="25" spans="1:26">
      <c r="A25" s="13">
        <v>1942</v>
      </c>
      <c r="B25" s="14"/>
      <c r="C25" s="14"/>
      <c r="D25" s="14"/>
      <c r="E25" s="14"/>
      <c r="F25" s="8"/>
      <c r="G25" s="8"/>
      <c r="H25" s="8"/>
      <c r="I25" s="8"/>
      <c r="J25" s="85"/>
      <c r="K25" s="85"/>
      <c r="L25" s="14"/>
      <c r="M25" s="14"/>
      <c r="N25" s="14"/>
      <c r="O25" s="14"/>
      <c r="P25" s="15">
        <v>22</v>
      </c>
      <c r="Q25" s="15">
        <v>146</v>
      </c>
      <c r="R25" s="15"/>
      <c r="S25" s="14"/>
      <c r="T25" s="15">
        <v>50</v>
      </c>
      <c r="U25" s="14"/>
      <c r="V25" s="15">
        <v>218</v>
      </c>
    </row>
    <row r="26" spans="1:26">
      <c r="A26" s="13">
        <v>1943</v>
      </c>
      <c r="B26" s="14"/>
      <c r="C26" s="14"/>
      <c r="D26" s="14"/>
      <c r="E26" s="14"/>
      <c r="F26" s="8"/>
      <c r="G26" s="8"/>
      <c r="H26" s="8"/>
      <c r="I26" s="8"/>
      <c r="J26" s="85"/>
      <c r="K26" s="85"/>
      <c r="L26" s="14"/>
      <c r="M26" s="14"/>
      <c r="N26" s="14"/>
      <c r="O26" s="14"/>
      <c r="P26" s="15">
        <v>17</v>
      </c>
      <c r="Q26" s="15">
        <v>83</v>
      </c>
      <c r="R26" s="15"/>
      <c r="S26" s="14"/>
      <c r="T26" s="15">
        <v>34</v>
      </c>
      <c r="U26" s="14"/>
      <c r="V26" s="15">
        <v>134</v>
      </c>
    </row>
    <row r="27" spans="1:26">
      <c r="A27" s="13">
        <v>1944</v>
      </c>
      <c r="B27" s="14"/>
      <c r="C27" s="14"/>
      <c r="D27" s="14"/>
      <c r="E27" s="14"/>
      <c r="F27" s="8"/>
      <c r="G27" s="8"/>
      <c r="H27" s="8"/>
      <c r="I27" s="8"/>
      <c r="J27" s="85"/>
      <c r="K27" s="85"/>
      <c r="L27" s="14"/>
      <c r="M27" s="14"/>
      <c r="N27" s="14"/>
      <c r="O27" s="14"/>
      <c r="P27" s="15">
        <v>12</v>
      </c>
      <c r="Q27" s="15">
        <v>49</v>
      </c>
      <c r="R27" s="15"/>
      <c r="S27" s="14"/>
      <c r="T27" s="15">
        <v>14</v>
      </c>
      <c r="U27" s="14"/>
      <c r="V27" s="15">
        <v>75</v>
      </c>
    </row>
    <row r="28" spans="1:26">
      <c r="A28" s="13">
        <v>1945</v>
      </c>
      <c r="B28" s="14"/>
      <c r="C28" s="14"/>
      <c r="D28" s="14"/>
      <c r="E28" s="14"/>
      <c r="F28" s="8"/>
      <c r="G28" s="8"/>
      <c r="H28" s="8"/>
      <c r="I28" s="8"/>
      <c r="J28" s="85"/>
      <c r="K28" s="85"/>
      <c r="L28" s="14"/>
      <c r="M28" s="14"/>
      <c r="N28" s="14"/>
      <c r="O28" s="14"/>
      <c r="P28" s="15">
        <v>6</v>
      </c>
      <c r="Q28" s="15">
        <v>33</v>
      </c>
      <c r="R28" s="15"/>
      <c r="S28" s="14"/>
      <c r="T28" s="15">
        <v>12</v>
      </c>
      <c r="U28" s="14"/>
      <c r="V28" s="15">
        <v>51</v>
      </c>
    </row>
    <row r="29" spans="1:26">
      <c r="A29" s="13">
        <v>1946</v>
      </c>
      <c r="B29" s="14"/>
      <c r="C29" s="14"/>
      <c r="D29" s="14"/>
      <c r="E29" s="14"/>
      <c r="F29" s="8"/>
      <c r="G29" s="8"/>
      <c r="H29" s="8"/>
      <c r="I29" s="8"/>
      <c r="J29" s="85"/>
      <c r="K29" s="85"/>
      <c r="L29" s="14"/>
      <c r="M29" s="14"/>
      <c r="N29" s="14"/>
      <c r="O29" s="14"/>
      <c r="P29" s="15">
        <v>1</v>
      </c>
      <c r="Q29" s="15">
        <v>82</v>
      </c>
      <c r="R29" s="15"/>
      <c r="S29" s="14"/>
      <c r="T29" s="15">
        <v>13</v>
      </c>
      <c r="U29" s="14"/>
      <c r="V29" s="15">
        <v>96</v>
      </c>
    </row>
    <row r="30" spans="1:26">
      <c r="A30" s="13">
        <v>1947</v>
      </c>
      <c r="B30" s="14"/>
      <c r="C30" s="14"/>
      <c r="D30" s="14"/>
      <c r="E30" s="14"/>
      <c r="F30" s="8"/>
      <c r="G30" s="8"/>
      <c r="H30" s="8"/>
      <c r="I30" s="8"/>
      <c r="J30" s="85"/>
      <c r="K30" s="85"/>
      <c r="L30" s="14"/>
      <c r="M30" s="14"/>
      <c r="N30" s="14"/>
      <c r="O30" s="14"/>
      <c r="P30" s="15">
        <v>15</v>
      </c>
      <c r="Q30" s="15">
        <v>73</v>
      </c>
      <c r="R30" s="15"/>
      <c r="S30" s="14"/>
      <c r="T30" s="15">
        <v>6</v>
      </c>
      <c r="U30" s="14"/>
      <c r="V30" s="15">
        <v>94</v>
      </c>
    </row>
    <row r="31" spans="1:26">
      <c r="A31" s="13">
        <v>1948</v>
      </c>
      <c r="B31" s="14"/>
      <c r="C31" s="14"/>
      <c r="D31" s="14"/>
      <c r="E31" s="14"/>
      <c r="F31" s="8"/>
      <c r="G31" s="8"/>
      <c r="H31" s="8"/>
      <c r="I31" s="8"/>
      <c r="J31" s="85"/>
      <c r="K31" s="85"/>
      <c r="L31" s="14"/>
      <c r="M31" s="14"/>
      <c r="N31" s="14"/>
      <c r="O31" s="14"/>
      <c r="P31" s="15">
        <v>12</v>
      </c>
      <c r="Q31" s="15">
        <v>159</v>
      </c>
      <c r="R31" s="15"/>
      <c r="S31" s="14"/>
      <c r="T31" s="15">
        <v>38</v>
      </c>
      <c r="U31" s="14"/>
      <c r="V31" s="15">
        <v>209</v>
      </c>
    </row>
    <row r="32" spans="1:26">
      <c r="A32" s="13">
        <v>1949</v>
      </c>
      <c r="B32" s="14"/>
      <c r="C32" s="14"/>
      <c r="D32" s="14"/>
      <c r="E32" s="14"/>
      <c r="F32" s="8"/>
      <c r="G32" s="8"/>
      <c r="H32" s="8"/>
      <c r="I32" s="8"/>
      <c r="J32" s="85"/>
      <c r="K32" s="85"/>
      <c r="L32" s="14"/>
      <c r="M32" s="14"/>
      <c r="N32" s="14"/>
      <c r="O32" s="14"/>
      <c r="P32" s="15">
        <v>35</v>
      </c>
      <c r="Q32" s="15">
        <v>332</v>
      </c>
      <c r="R32" s="15"/>
      <c r="S32" s="14"/>
      <c r="T32" s="15">
        <v>95</v>
      </c>
      <c r="U32" s="14"/>
      <c r="V32" s="15">
        <v>462</v>
      </c>
    </row>
    <row r="33" spans="1:26">
      <c r="A33" s="13">
        <v>1950</v>
      </c>
      <c r="B33" s="14"/>
      <c r="C33" s="14"/>
      <c r="D33" s="14"/>
      <c r="E33" s="14"/>
      <c r="F33" s="8"/>
      <c r="G33" s="8"/>
      <c r="H33" s="8"/>
      <c r="I33" s="8"/>
      <c r="J33" s="85"/>
      <c r="K33" s="85"/>
      <c r="L33" s="14"/>
      <c r="M33" s="14"/>
      <c r="N33" s="14"/>
      <c r="O33" s="14"/>
      <c r="P33" s="15">
        <v>30</v>
      </c>
      <c r="Q33" s="15">
        <v>205</v>
      </c>
      <c r="R33" s="15"/>
      <c r="S33" s="14"/>
      <c r="T33" s="15">
        <v>99</v>
      </c>
      <c r="U33" s="15">
        <v>4</v>
      </c>
      <c r="V33" s="15">
        <v>338</v>
      </c>
    </row>
    <row r="34" spans="1:26">
      <c r="A34" s="13">
        <v>1951</v>
      </c>
      <c r="B34" s="14"/>
      <c r="C34" s="14"/>
      <c r="D34" s="14"/>
      <c r="E34" s="14"/>
      <c r="F34" s="8"/>
      <c r="G34" s="8"/>
      <c r="H34" s="8"/>
      <c r="I34" s="8"/>
      <c r="J34" s="85"/>
      <c r="K34" s="85"/>
      <c r="L34" s="14"/>
      <c r="M34" s="14"/>
      <c r="N34" s="14"/>
      <c r="O34" s="14"/>
      <c r="P34" s="15">
        <v>21</v>
      </c>
      <c r="Q34" s="15">
        <v>218</v>
      </c>
      <c r="R34" s="15"/>
      <c r="S34" s="14"/>
      <c r="T34" s="15">
        <v>85</v>
      </c>
      <c r="U34" s="15">
        <v>6</v>
      </c>
      <c r="V34" s="15">
        <v>330</v>
      </c>
      <c r="Z34" s="25"/>
    </row>
    <row r="35" spans="1:26">
      <c r="A35" s="13">
        <v>1952</v>
      </c>
      <c r="B35" s="14"/>
      <c r="C35" s="14"/>
      <c r="D35" s="14"/>
      <c r="E35" s="14"/>
      <c r="F35" s="8"/>
      <c r="G35" s="8"/>
      <c r="H35" s="8"/>
      <c r="I35" s="8"/>
      <c r="J35" s="85"/>
      <c r="K35" s="85"/>
      <c r="L35" s="14"/>
      <c r="M35" s="14"/>
      <c r="N35" s="14"/>
      <c r="O35" s="14"/>
      <c r="P35" s="15">
        <v>9</v>
      </c>
      <c r="Q35" s="15">
        <v>167</v>
      </c>
      <c r="R35" s="15"/>
      <c r="S35" s="14"/>
      <c r="T35" s="15">
        <v>68</v>
      </c>
      <c r="U35" s="15">
        <v>10</v>
      </c>
      <c r="V35" s="15">
        <v>254</v>
      </c>
    </row>
    <row r="36" spans="1:26">
      <c r="A36" s="13">
        <v>1953</v>
      </c>
      <c r="B36" s="14"/>
      <c r="C36" s="14"/>
      <c r="D36" s="14"/>
      <c r="E36" s="14"/>
      <c r="F36" s="8"/>
      <c r="G36" s="8"/>
      <c r="H36" s="8"/>
      <c r="I36" s="8"/>
      <c r="J36" s="85"/>
      <c r="K36" s="85"/>
      <c r="L36" s="14"/>
      <c r="M36" s="14"/>
      <c r="N36" s="14"/>
      <c r="O36" s="14"/>
      <c r="P36" s="15">
        <v>7</v>
      </c>
      <c r="Q36" s="15">
        <v>127</v>
      </c>
      <c r="R36" s="15"/>
      <c r="S36" s="14"/>
      <c r="T36" s="15">
        <v>47</v>
      </c>
      <c r="U36" s="15">
        <v>0</v>
      </c>
      <c r="V36" s="15">
        <v>181</v>
      </c>
    </row>
    <row r="37" spans="1:26">
      <c r="A37" s="13">
        <v>1954</v>
      </c>
      <c r="B37" s="14"/>
      <c r="C37" s="14"/>
      <c r="D37" s="14"/>
      <c r="E37" s="14"/>
      <c r="F37" s="8"/>
      <c r="G37" s="8"/>
      <c r="H37" s="8"/>
      <c r="I37" s="8"/>
      <c r="J37" s="85"/>
      <c r="K37" s="85"/>
      <c r="L37" s="14"/>
      <c r="M37" s="14"/>
      <c r="N37" s="14"/>
      <c r="O37" s="14"/>
      <c r="P37" s="15">
        <v>4</v>
      </c>
      <c r="Q37" s="15">
        <v>169</v>
      </c>
      <c r="R37" s="15"/>
      <c r="S37" s="14"/>
      <c r="T37" s="15">
        <v>45</v>
      </c>
      <c r="U37" s="15">
        <v>27</v>
      </c>
      <c r="V37" s="15">
        <v>245</v>
      </c>
    </row>
    <row r="38" spans="1:26">
      <c r="A38" s="13">
        <v>1955</v>
      </c>
      <c r="B38" s="14"/>
      <c r="C38" s="14"/>
      <c r="D38" s="14"/>
      <c r="E38" s="14"/>
      <c r="F38" s="8"/>
      <c r="G38" s="8"/>
      <c r="H38" s="8"/>
      <c r="I38" s="8"/>
      <c r="J38" s="85"/>
      <c r="K38" s="85"/>
      <c r="L38" s="14"/>
      <c r="M38" s="14"/>
      <c r="N38" s="14"/>
      <c r="O38" s="14"/>
      <c r="P38" s="15">
        <v>6</v>
      </c>
      <c r="Q38" s="15">
        <v>141</v>
      </c>
      <c r="R38" s="15"/>
      <c r="S38" s="14"/>
      <c r="T38" s="15">
        <v>52</v>
      </c>
      <c r="U38" s="15">
        <v>24</v>
      </c>
      <c r="V38" s="15">
        <v>223</v>
      </c>
    </row>
    <row r="39" spans="1:26">
      <c r="A39" s="13">
        <v>1956</v>
      </c>
      <c r="B39" s="14"/>
      <c r="C39" s="14"/>
      <c r="D39" s="14"/>
      <c r="E39" s="14"/>
      <c r="F39" s="8"/>
      <c r="G39" s="8"/>
      <c r="H39" s="8"/>
      <c r="I39" s="8"/>
      <c r="J39" s="85"/>
      <c r="K39" s="85"/>
      <c r="L39" s="14"/>
      <c r="M39" s="14"/>
      <c r="N39" s="14"/>
      <c r="O39" s="14"/>
      <c r="P39" s="15">
        <v>19</v>
      </c>
      <c r="Q39" s="15">
        <v>188</v>
      </c>
      <c r="R39" s="15"/>
      <c r="S39" s="14"/>
      <c r="T39" s="15">
        <v>62</v>
      </c>
      <c r="U39" s="15">
        <v>6</v>
      </c>
      <c r="V39" s="15">
        <v>275</v>
      </c>
    </row>
    <row r="40" spans="1:26">
      <c r="A40" s="13">
        <v>1957</v>
      </c>
      <c r="B40" s="14"/>
      <c r="C40" s="14"/>
      <c r="D40" s="14"/>
      <c r="E40" s="14"/>
      <c r="F40" s="8"/>
      <c r="G40" s="8"/>
      <c r="H40" s="8"/>
      <c r="I40" s="8"/>
      <c r="J40" s="85"/>
      <c r="K40" s="85"/>
      <c r="L40" s="14"/>
      <c r="M40" s="14"/>
      <c r="N40" s="14"/>
      <c r="O40" s="14"/>
      <c r="P40" s="15">
        <v>16</v>
      </c>
      <c r="Q40" s="15">
        <v>235</v>
      </c>
      <c r="R40" s="15"/>
      <c r="S40" s="14"/>
      <c r="T40" s="15">
        <v>55</v>
      </c>
      <c r="U40" s="15">
        <v>6</v>
      </c>
      <c r="V40" s="15">
        <v>312</v>
      </c>
      <c r="Z40" s="25"/>
    </row>
    <row r="41" spans="1:26">
      <c r="A41" s="13">
        <v>1958</v>
      </c>
      <c r="B41" s="14"/>
      <c r="C41" s="14"/>
      <c r="D41" s="14"/>
      <c r="E41" s="14"/>
      <c r="F41" s="8"/>
      <c r="G41" s="8"/>
      <c r="H41" s="8"/>
      <c r="I41" s="8"/>
      <c r="J41" s="85"/>
      <c r="K41" s="85"/>
      <c r="L41" s="14"/>
      <c r="M41" s="14"/>
      <c r="N41" s="14"/>
      <c r="O41" s="14"/>
      <c r="P41" s="15">
        <v>22</v>
      </c>
      <c r="Q41" s="15">
        <v>198</v>
      </c>
      <c r="R41" s="15"/>
      <c r="S41" s="14"/>
      <c r="T41" s="15">
        <v>48</v>
      </c>
      <c r="U41" s="15">
        <v>8</v>
      </c>
      <c r="V41" s="15">
        <v>276</v>
      </c>
    </row>
    <row r="42" spans="1:26">
      <c r="A42" s="13">
        <v>1959</v>
      </c>
      <c r="B42" s="14"/>
      <c r="C42" s="14"/>
      <c r="D42" s="14"/>
      <c r="E42" s="14"/>
      <c r="F42" s="8"/>
      <c r="G42" s="8"/>
      <c r="H42" s="8"/>
      <c r="I42" s="8"/>
      <c r="J42" s="85"/>
      <c r="K42" s="85"/>
      <c r="L42" s="14"/>
      <c r="M42" s="14"/>
      <c r="N42" s="14"/>
      <c r="O42" s="14"/>
      <c r="P42" s="15">
        <v>18</v>
      </c>
      <c r="Q42" s="15">
        <v>251</v>
      </c>
      <c r="R42" s="15"/>
      <c r="S42" s="14"/>
      <c r="T42" s="15">
        <v>42</v>
      </c>
      <c r="U42" s="15">
        <v>16</v>
      </c>
      <c r="V42" s="15">
        <v>327</v>
      </c>
    </row>
    <row r="43" spans="1:26">
      <c r="A43" s="13">
        <v>1960</v>
      </c>
      <c r="B43" s="14"/>
      <c r="C43" s="14"/>
      <c r="D43" s="14"/>
      <c r="E43" s="14"/>
      <c r="F43" s="8"/>
      <c r="G43" s="8"/>
      <c r="H43" s="8"/>
      <c r="I43" s="8"/>
      <c r="J43" s="85"/>
      <c r="K43" s="85"/>
      <c r="L43" s="14"/>
      <c r="M43" s="14"/>
      <c r="N43" s="14"/>
      <c r="O43" s="14"/>
      <c r="P43" s="15">
        <v>27</v>
      </c>
      <c r="Q43" s="15">
        <v>268</v>
      </c>
      <c r="R43" s="15"/>
      <c r="S43" s="14"/>
      <c r="T43" s="15">
        <v>94</v>
      </c>
      <c r="U43" s="15">
        <v>10</v>
      </c>
      <c r="V43" s="15">
        <v>399</v>
      </c>
    </row>
    <row r="44" spans="1:26">
      <c r="A44" s="13">
        <v>1961</v>
      </c>
      <c r="B44" s="14"/>
      <c r="C44" s="14"/>
      <c r="D44" s="14"/>
      <c r="E44" s="14"/>
      <c r="F44" s="8"/>
      <c r="G44" s="8"/>
      <c r="H44" s="8"/>
      <c r="I44" s="8"/>
      <c r="J44" s="85"/>
      <c r="K44" s="85"/>
      <c r="L44" s="14"/>
      <c r="M44" s="14"/>
      <c r="N44" s="14"/>
      <c r="O44" s="14"/>
      <c r="P44" s="15">
        <v>29</v>
      </c>
      <c r="Q44" s="15">
        <v>249</v>
      </c>
      <c r="R44" s="15"/>
      <c r="S44" s="14"/>
      <c r="T44" s="15">
        <v>61</v>
      </c>
      <c r="U44" s="15">
        <v>11</v>
      </c>
      <c r="V44" s="15">
        <v>350</v>
      </c>
    </row>
    <row r="45" spans="1:26">
      <c r="A45" s="13">
        <v>1962</v>
      </c>
      <c r="B45" s="14"/>
      <c r="C45" s="14"/>
      <c r="D45" s="14"/>
      <c r="E45" s="14"/>
      <c r="F45" s="8"/>
      <c r="G45" s="8"/>
      <c r="H45" s="8"/>
      <c r="I45" s="8"/>
      <c r="J45" s="85"/>
      <c r="K45" s="85"/>
      <c r="L45" s="14"/>
      <c r="M45" s="14"/>
      <c r="N45" s="14"/>
      <c r="O45" s="14"/>
      <c r="P45" s="15">
        <v>40</v>
      </c>
      <c r="Q45" s="15">
        <v>275</v>
      </c>
      <c r="R45" s="15"/>
      <c r="S45" s="14"/>
      <c r="T45" s="15">
        <v>56</v>
      </c>
      <c r="U45" s="15">
        <v>15</v>
      </c>
      <c r="V45" s="15">
        <v>386</v>
      </c>
    </row>
    <row r="46" spans="1:26">
      <c r="A46" s="13">
        <v>1963</v>
      </c>
      <c r="B46" s="14"/>
      <c r="C46" s="14"/>
      <c r="D46" s="14"/>
      <c r="E46" s="14"/>
      <c r="F46" s="8"/>
      <c r="G46" s="8"/>
      <c r="H46" s="8"/>
      <c r="I46" s="8"/>
      <c r="J46" s="85"/>
      <c r="K46" s="85"/>
      <c r="L46" s="14"/>
      <c r="M46" s="14"/>
      <c r="N46" s="14"/>
      <c r="O46" s="14"/>
      <c r="P46" s="15">
        <v>31</v>
      </c>
      <c r="Q46" s="15">
        <v>227</v>
      </c>
      <c r="R46" s="15"/>
      <c r="S46" s="14"/>
      <c r="T46" s="15">
        <v>39</v>
      </c>
      <c r="U46" s="15">
        <v>24</v>
      </c>
      <c r="V46" s="15">
        <v>321</v>
      </c>
    </row>
    <row r="47" spans="1:26">
      <c r="A47" s="13">
        <v>1964</v>
      </c>
      <c r="B47" s="14"/>
      <c r="C47" s="14"/>
      <c r="D47" s="14"/>
      <c r="E47" s="14"/>
      <c r="F47" s="8"/>
      <c r="G47" s="8"/>
      <c r="H47" s="8"/>
      <c r="I47" s="8"/>
      <c r="J47" s="85"/>
      <c r="K47" s="85"/>
      <c r="L47" s="14"/>
      <c r="M47" s="14"/>
      <c r="N47" s="14"/>
      <c r="O47" s="14"/>
      <c r="P47" s="15">
        <v>16</v>
      </c>
      <c r="Q47" s="15">
        <v>149</v>
      </c>
      <c r="R47" s="15"/>
      <c r="S47" s="14"/>
      <c r="T47" s="15">
        <v>32</v>
      </c>
      <c r="U47" s="15">
        <v>126</v>
      </c>
      <c r="V47" s="15">
        <v>323</v>
      </c>
    </row>
    <row r="48" spans="1:26">
      <c r="A48" s="13">
        <v>1965</v>
      </c>
      <c r="B48" s="14"/>
      <c r="C48" s="14"/>
      <c r="D48" s="14"/>
      <c r="E48" s="14"/>
      <c r="F48" s="8"/>
      <c r="G48" s="8"/>
      <c r="H48" s="8"/>
      <c r="I48" s="8"/>
      <c r="J48" s="85"/>
      <c r="K48" s="85"/>
      <c r="L48" s="15">
        <v>16</v>
      </c>
      <c r="M48" s="15"/>
      <c r="N48" s="14"/>
      <c r="O48" s="15">
        <v>249</v>
      </c>
      <c r="P48" s="15">
        <v>12</v>
      </c>
      <c r="Q48" s="15">
        <v>124</v>
      </c>
      <c r="R48" s="15"/>
      <c r="S48" s="14"/>
      <c r="T48" s="15">
        <v>18</v>
      </c>
      <c r="U48" s="15">
        <v>228</v>
      </c>
      <c r="V48" s="15">
        <v>647</v>
      </c>
    </row>
    <row r="49" spans="1:22">
      <c r="A49" s="13">
        <v>1966</v>
      </c>
      <c r="B49" s="14"/>
      <c r="C49" s="14"/>
      <c r="D49" s="14"/>
      <c r="E49" s="14"/>
      <c r="F49" s="8"/>
      <c r="G49" s="8"/>
      <c r="H49" s="8"/>
      <c r="I49" s="8"/>
      <c r="J49" s="85"/>
      <c r="K49" s="85"/>
      <c r="L49" s="15">
        <v>39</v>
      </c>
      <c r="M49" s="15"/>
      <c r="N49" s="14"/>
      <c r="O49" s="15">
        <v>327</v>
      </c>
      <c r="P49" s="15">
        <v>16</v>
      </c>
      <c r="Q49" s="15">
        <v>110</v>
      </c>
      <c r="R49" s="15"/>
      <c r="S49" s="14"/>
      <c r="T49" s="15">
        <v>14</v>
      </c>
      <c r="U49" s="15">
        <v>229</v>
      </c>
      <c r="V49" s="15">
        <v>735</v>
      </c>
    </row>
    <row r="50" spans="1:22">
      <c r="A50" s="13">
        <v>1967</v>
      </c>
      <c r="B50" s="14"/>
      <c r="C50" s="14"/>
      <c r="D50" s="14"/>
      <c r="E50" s="14"/>
      <c r="F50" s="8"/>
      <c r="G50" s="8"/>
      <c r="H50" s="8"/>
      <c r="I50" s="8"/>
      <c r="J50" s="85"/>
      <c r="K50" s="85"/>
      <c r="L50" s="15">
        <v>52</v>
      </c>
      <c r="M50" s="15"/>
      <c r="N50" s="14"/>
      <c r="O50" s="15">
        <v>380</v>
      </c>
      <c r="P50" s="15">
        <v>19</v>
      </c>
      <c r="Q50" s="15">
        <v>120</v>
      </c>
      <c r="R50" s="15"/>
      <c r="S50" s="14"/>
      <c r="T50" s="15">
        <v>55</v>
      </c>
      <c r="U50" s="15">
        <v>357</v>
      </c>
      <c r="V50" s="15">
        <v>983</v>
      </c>
    </row>
    <row r="51" spans="1:22">
      <c r="A51" s="13">
        <v>1968</v>
      </c>
      <c r="B51" s="14"/>
      <c r="C51" s="14"/>
      <c r="D51" s="14"/>
      <c r="E51" s="14"/>
      <c r="F51" s="8"/>
      <c r="G51" s="8"/>
      <c r="H51" s="8"/>
      <c r="I51" s="8"/>
      <c r="J51" s="85"/>
      <c r="K51" s="85"/>
      <c r="L51" s="15">
        <v>77</v>
      </c>
      <c r="M51" s="15"/>
      <c r="N51" s="14"/>
      <c r="O51" s="15">
        <v>483</v>
      </c>
      <c r="P51" s="15">
        <v>17</v>
      </c>
      <c r="Q51" s="15">
        <v>126</v>
      </c>
      <c r="R51" s="15"/>
      <c r="S51" s="14"/>
      <c r="T51" s="15">
        <v>18</v>
      </c>
      <c r="U51" s="15">
        <v>444</v>
      </c>
      <c r="V51" s="16">
        <v>1165</v>
      </c>
    </row>
    <row r="52" spans="1:22">
      <c r="A52" s="13">
        <v>1969</v>
      </c>
      <c r="B52" s="14"/>
      <c r="C52" s="14"/>
      <c r="D52" s="14"/>
      <c r="E52" s="14"/>
      <c r="F52" s="8"/>
      <c r="G52" s="8"/>
      <c r="H52" s="8"/>
      <c r="I52" s="8"/>
      <c r="J52" s="85"/>
      <c r="K52" s="85"/>
      <c r="L52" s="15">
        <v>78</v>
      </c>
      <c r="M52" s="15"/>
      <c r="N52" s="14"/>
      <c r="O52" s="15">
        <v>549</v>
      </c>
      <c r="P52" s="15">
        <v>11</v>
      </c>
      <c r="Q52" s="15">
        <v>123</v>
      </c>
      <c r="R52" s="15"/>
      <c r="S52" s="14"/>
      <c r="T52" s="15">
        <v>18</v>
      </c>
      <c r="U52" s="15">
        <v>341</v>
      </c>
      <c r="V52" s="16">
        <v>1120</v>
      </c>
    </row>
    <row r="53" spans="1:22">
      <c r="A53" s="13">
        <v>1970</v>
      </c>
      <c r="B53" s="14"/>
      <c r="C53" s="14"/>
      <c r="D53" s="14"/>
      <c r="E53" s="14"/>
      <c r="F53" s="8"/>
      <c r="G53" s="8"/>
      <c r="H53" s="8"/>
      <c r="I53" s="8"/>
      <c r="J53" s="85"/>
      <c r="K53" s="85"/>
      <c r="L53" s="15">
        <v>90</v>
      </c>
      <c r="M53" s="15"/>
      <c r="N53" s="14"/>
      <c r="O53" s="15">
        <v>662</v>
      </c>
      <c r="P53" s="15">
        <v>17</v>
      </c>
      <c r="Q53" s="15">
        <v>131</v>
      </c>
      <c r="R53" s="15"/>
      <c r="S53" s="14"/>
      <c r="T53" s="15">
        <v>39</v>
      </c>
      <c r="U53" s="15">
        <v>91</v>
      </c>
      <c r="V53" s="16">
        <v>1030</v>
      </c>
    </row>
    <row r="54" spans="1:22">
      <c r="A54" s="13">
        <v>1971</v>
      </c>
      <c r="B54" s="14"/>
      <c r="C54" s="14"/>
      <c r="D54" s="14"/>
      <c r="E54" s="14"/>
      <c r="F54" s="8"/>
      <c r="G54" s="8"/>
      <c r="H54" s="8"/>
      <c r="I54" s="8"/>
      <c r="J54" s="85"/>
      <c r="K54" s="85"/>
      <c r="L54" s="15">
        <v>88</v>
      </c>
      <c r="M54" s="15"/>
      <c r="N54" s="14"/>
      <c r="O54" s="15">
        <v>776</v>
      </c>
      <c r="P54" s="15">
        <v>15</v>
      </c>
      <c r="Q54" s="15">
        <v>168</v>
      </c>
      <c r="R54" s="15"/>
      <c r="S54" s="14"/>
      <c r="T54" s="15">
        <v>42</v>
      </c>
      <c r="U54" s="15">
        <v>111</v>
      </c>
      <c r="V54" s="16">
        <v>1200</v>
      </c>
    </row>
    <row r="55" spans="1:22">
      <c r="A55" s="13">
        <v>1972</v>
      </c>
      <c r="B55" s="14"/>
      <c r="C55" s="14"/>
      <c r="D55" s="14"/>
      <c r="E55" s="14"/>
      <c r="F55" s="8"/>
      <c r="G55" s="8"/>
      <c r="H55" s="8"/>
      <c r="I55" s="8"/>
      <c r="J55" s="85"/>
      <c r="K55" s="85"/>
      <c r="L55" s="15">
        <v>116</v>
      </c>
      <c r="M55" s="15"/>
      <c r="N55" s="14"/>
      <c r="O55" s="15">
        <v>791</v>
      </c>
      <c r="P55" s="15">
        <v>10</v>
      </c>
      <c r="Q55" s="15">
        <v>186</v>
      </c>
      <c r="R55" s="15"/>
      <c r="S55" s="15">
        <v>6</v>
      </c>
      <c r="T55" s="15">
        <v>43</v>
      </c>
      <c r="U55" s="15">
        <v>97</v>
      </c>
      <c r="V55" s="16">
        <v>1249</v>
      </c>
    </row>
    <row r="56" spans="1:22">
      <c r="A56" s="13">
        <v>1973</v>
      </c>
      <c r="B56" s="14"/>
      <c r="C56" s="14"/>
      <c r="D56" s="14"/>
      <c r="E56" s="14"/>
      <c r="F56" s="8"/>
      <c r="G56" s="8"/>
      <c r="H56" s="8"/>
      <c r="I56" s="8"/>
      <c r="J56" s="85"/>
      <c r="K56" s="85"/>
      <c r="L56" s="15">
        <v>97</v>
      </c>
      <c r="M56" s="15"/>
      <c r="N56" s="14"/>
      <c r="O56" s="15">
        <v>754</v>
      </c>
      <c r="P56" s="15">
        <v>7</v>
      </c>
      <c r="Q56" s="15">
        <v>207</v>
      </c>
      <c r="R56" s="15"/>
      <c r="S56" s="15">
        <v>44</v>
      </c>
      <c r="T56" s="15">
        <v>27</v>
      </c>
      <c r="U56" s="15">
        <v>85</v>
      </c>
      <c r="V56" s="16">
        <v>1221</v>
      </c>
    </row>
    <row r="57" spans="1:22">
      <c r="A57" s="13">
        <v>1974</v>
      </c>
      <c r="B57" s="14"/>
      <c r="C57" s="14"/>
      <c r="D57" s="14"/>
      <c r="E57" s="14"/>
      <c r="F57" s="8"/>
      <c r="G57" s="8"/>
      <c r="H57" s="8"/>
      <c r="I57" s="8"/>
      <c r="J57" s="85"/>
      <c r="K57" s="85"/>
      <c r="L57" s="15">
        <v>103</v>
      </c>
      <c r="M57" s="15"/>
      <c r="N57" s="14"/>
      <c r="O57" s="15">
        <v>691</v>
      </c>
      <c r="P57" s="15">
        <v>13</v>
      </c>
      <c r="Q57" s="15">
        <v>190</v>
      </c>
      <c r="R57" s="15"/>
      <c r="S57" s="15">
        <v>68</v>
      </c>
      <c r="T57" s="15">
        <v>22</v>
      </c>
      <c r="U57" s="15">
        <v>107</v>
      </c>
      <c r="V57" s="16">
        <v>1194</v>
      </c>
    </row>
    <row r="58" spans="1:22">
      <c r="A58" s="13">
        <v>1975</v>
      </c>
      <c r="B58" s="14"/>
      <c r="C58" s="14"/>
      <c r="D58" s="14"/>
      <c r="E58" s="14"/>
      <c r="F58" s="8"/>
      <c r="G58" s="8"/>
      <c r="H58" s="8"/>
      <c r="I58" s="8"/>
      <c r="J58" s="85"/>
      <c r="K58" s="85"/>
      <c r="L58" s="15">
        <v>158</v>
      </c>
      <c r="M58" s="15"/>
      <c r="N58" s="14"/>
      <c r="O58" s="15">
        <v>688</v>
      </c>
      <c r="P58" s="15">
        <v>17</v>
      </c>
      <c r="Q58" s="15">
        <v>220</v>
      </c>
      <c r="R58" s="15"/>
      <c r="S58" s="15">
        <v>87</v>
      </c>
      <c r="T58" s="15">
        <v>23</v>
      </c>
      <c r="U58" s="15">
        <v>68</v>
      </c>
      <c r="V58" s="16">
        <v>1261</v>
      </c>
    </row>
    <row r="59" spans="1:22">
      <c r="A59" s="13">
        <v>1976</v>
      </c>
      <c r="B59" s="14"/>
      <c r="C59" s="14"/>
      <c r="D59" s="14"/>
      <c r="E59" s="14"/>
      <c r="F59" s="8"/>
      <c r="G59" s="8"/>
      <c r="H59" s="8"/>
      <c r="I59" s="8"/>
      <c r="J59" s="85"/>
      <c r="K59" s="85"/>
      <c r="L59" s="15">
        <v>121</v>
      </c>
      <c r="M59" s="15"/>
      <c r="N59" s="14"/>
      <c r="O59" s="15">
        <v>660</v>
      </c>
      <c r="P59" s="15">
        <v>14</v>
      </c>
      <c r="Q59" s="15">
        <v>233</v>
      </c>
      <c r="R59" s="15"/>
      <c r="S59" s="15">
        <v>94</v>
      </c>
      <c r="T59" s="15">
        <v>9</v>
      </c>
      <c r="U59" s="15">
        <v>67</v>
      </c>
      <c r="V59" s="16">
        <v>1198</v>
      </c>
    </row>
    <row r="60" spans="1:22">
      <c r="A60" s="13">
        <v>1977</v>
      </c>
      <c r="B60" s="14"/>
      <c r="C60" s="14"/>
      <c r="D60" s="14"/>
      <c r="E60" s="14"/>
      <c r="F60" s="8"/>
      <c r="G60" s="8"/>
      <c r="H60" s="8"/>
      <c r="I60" s="8"/>
      <c r="J60" s="85"/>
      <c r="K60" s="85"/>
      <c r="L60" s="15">
        <v>135</v>
      </c>
      <c r="M60" s="15"/>
      <c r="N60" s="14"/>
      <c r="O60" s="15">
        <v>630</v>
      </c>
      <c r="P60" s="15">
        <v>14</v>
      </c>
      <c r="Q60" s="15">
        <v>247</v>
      </c>
      <c r="R60" s="15"/>
      <c r="S60" s="15">
        <v>110</v>
      </c>
      <c r="T60" s="15">
        <v>14</v>
      </c>
      <c r="U60" s="15">
        <v>89</v>
      </c>
      <c r="V60" s="16">
        <v>1239</v>
      </c>
    </row>
    <row r="61" spans="1:22">
      <c r="A61" s="13">
        <v>1978</v>
      </c>
      <c r="B61" s="14"/>
      <c r="C61" s="14"/>
      <c r="D61" s="14"/>
      <c r="E61" s="14"/>
      <c r="F61" s="8"/>
      <c r="G61" s="8"/>
      <c r="H61" s="8"/>
      <c r="I61" s="8"/>
      <c r="J61" s="85"/>
      <c r="K61" s="85"/>
      <c r="L61" s="15">
        <v>121</v>
      </c>
      <c r="M61" s="15"/>
      <c r="N61" s="14"/>
      <c r="O61" s="15">
        <v>721</v>
      </c>
      <c r="P61" s="15">
        <v>16</v>
      </c>
      <c r="Q61" s="15">
        <v>286</v>
      </c>
      <c r="R61" s="15"/>
      <c r="S61" s="15">
        <v>111</v>
      </c>
      <c r="T61" s="15">
        <v>13</v>
      </c>
      <c r="U61" s="15">
        <v>52</v>
      </c>
      <c r="V61" s="16">
        <v>1320</v>
      </c>
    </row>
    <row r="62" spans="1:22">
      <c r="A62" s="13">
        <v>1979</v>
      </c>
      <c r="B62" s="14"/>
      <c r="C62" s="14"/>
      <c r="D62" s="14"/>
      <c r="E62" s="14"/>
      <c r="F62" s="8"/>
      <c r="G62" s="8"/>
      <c r="H62" s="8"/>
      <c r="I62" s="8"/>
      <c r="J62" s="85"/>
      <c r="K62" s="85"/>
      <c r="L62" s="15">
        <v>121</v>
      </c>
      <c r="M62" s="15"/>
      <c r="N62" s="14"/>
      <c r="O62" s="15">
        <v>683</v>
      </c>
      <c r="P62" s="15">
        <v>18</v>
      </c>
      <c r="Q62" s="15">
        <v>304</v>
      </c>
      <c r="R62" s="15"/>
      <c r="S62" s="15">
        <v>117</v>
      </c>
      <c r="T62" s="15">
        <v>16</v>
      </c>
      <c r="U62" s="15">
        <v>65</v>
      </c>
      <c r="V62" s="16">
        <v>1324</v>
      </c>
    </row>
    <row r="63" spans="1:22">
      <c r="A63" s="13">
        <v>1980</v>
      </c>
      <c r="B63" s="14"/>
      <c r="C63" s="14"/>
      <c r="D63" s="14"/>
      <c r="E63" s="15">
        <v>2</v>
      </c>
      <c r="F63" s="8"/>
      <c r="G63" s="8"/>
      <c r="H63" s="8"/>
      <c r="I63" s="8"/>
      <c r="J63" s="85"/>
      <c r="K63" s="85"/>
      <c r="L63" s="15">
        <v>110</v>
      </c>
      <c r="M63" s="15"/>
      <c r="N63" s="14"/>
      <c r="O63" s="15">
        <v>611</v>
      </c>
      <c r="P63" s="15">
        <v>25</v>
      </c>
      <c r="Q63" s="15">
        <v>286</v>
      </c>
      <c r="R63" s="15"/>
      <c r="S63" s="15">
        <v>100</v>
      </c>
      <c r="T63" s="15">
        <v>2</v>
      </c>
      <c r="U63" s="15">
        <v>66</v>
      </c>
      <c r="V63" s="16">
        <v>1202</v>
      </c>
    </row>
    <row r="64" spans="1:22">
      <c r="A64" s="13">
        <v>1981</v>
      </c>
      <c r="B64" s="14"/>
      <c r="C64" s="14"/>
      <c r="D64" s="14"/>
      <c r="E64" s="15">
        <v>21</v>
      </c>
      <c r="F64" s="8"/>
      <c r="G64" s="8"/>
      <c r="H64" s="8"/>
      <c r="I64" s="8"/>
      <c r="J64" s="85"/>
      <c r="K64" s="85"/>
      <c r="L64" s="15">
        <v>116</v>
      </c>
      <c r="M64" s="15"/>
      <c r="N64" s="14"/>
      <c r="O64" s="15">
        <v>702</v>
      </c>
      <c r="P64" s="15">
        <v>27</v>
      </c>
      <c r="Q64" s="15">
        <v>325</v>
      </c>
      <c r="R64" s="15"/>
      <c r="S64" s="15">
        <v>129</v>
      </c>
      <c r="T64" s="15">
        <v>6</v>
      </c>
      <c r="U64" s="15">
        <v>66</v>
      </c>
      <c r="V64" s="16">
        <v>1392</v>
      </c>
    </row>
    <row r="65" spans="1:22">
      <c r="A65" s="13">
        <v>1982</v>
      </c>
      <c r="B65" s="14"/>
      <c r="C65" s="14"/>
      <c r="D65" s="14"/>
      <c r="E65" s="15">
        <v>44</v>
      </c>
      <c r="F65" s="8"/>
      <c r="G65" s="8"/>
      <c r="H65" s="8"/>
      <c r="I65" s="8"/>
      <c r="J65" s="85"/>
      <c r="K65" s="85"/>
      <c r="L65" s="15">
        <v>152</v>
      </c>
      <c r="M65" s="15"/>
      <c r="N65" s="14"/>
      <c r="O65" s="15">
        <v>763</v>
      </c>
      <c r="P65" s="15">
        <v>22</v>
      </c>
      <c r="Q65" s="15">
        <v>407</v>
      </c>
      <c r="R65" s="15"/>
      <c r="S65" s="15">
        <v>123</v>
      </c>
      <c r="T65" s="15">
        <v>1</v>
      </c>
      <c r="U65" s="15">
        <v>81</v>
      </c>
      <c r="V65" s="16">
        <v>1593</v>
      </c>
    </row>
    <row r="66" spans="1:22">
      <c r="A66" s="13">
        <v>1983</v>
      </c>
      <c r="B66" s="14"/>
      <c r="C66" s="14"/>
      <c r="D66" s="14"/>
      <c r="E66" s="15">
        <v>31</v>
      </c>
      <c r="F66" s="8"/>
      <c r="G66" s="8"/>
      <c r="H66" s="8"/>
      <c r="I66" s="8"/>
      <c r="J66" s="85"/>
      <c r="K66" s="85"/>
      <c r="L66" s="15">
        <v>125</v>
      </c>
      <c r="M66" s="15"/>
      <c r="N66" s="14"/>
      <c r="O66" s="15">
        <v>810</v>
      </c>
      <c r="P66" s="15">
        <v>26</v>
      </c>
      <c r="Q66" s="15">
        <v>452</v>
      </c>
      <c r="R66" s="15"/>
      <c r="S66" s="15">
        <v>116</v>
      </c>
      <c r="T66" s="15">
        <v>4</v>
      </c>
      <c r="U66" s="15">
        <v>67</v>
      </c>
      <c r="V66" s="16">
        <v>1631</v>
      </c>
    </row>
    <row r="67" spans="1:22">
      <c r="A67" s="13">
        <v>1984</v>
      </c>
      <c r="B67" s="14"/>
      <c r="C67" s="14"/>
      <c r="D67" s="14"/>
      <c r="E67" s="15">
        <v>34</v>
      </c>
      <c r="F67" s="8"/>
      <c r="G67" s="8"/>
      <c r="H67" s="8"/>
      <c r="I67" s="8"/>
      <c r="J67" s="85"/>
      <c r="K67" s="85"/>
      <c r="L67" s="15">
        <v>162</v>
      </c>
      <c r="M67" s="15"/>
      <c r="N67" s="14"/>
      <c r="O67" s="15">
        <v>841</v>
      </c>
      <c r="P67" s="15">
        <v>41</v>
      </c>
      <c r="Q67" s="15">
        <v>481</v>
      </c>
      <c r="R67" s="15"/>
      <c r="S67" s="15">
        <v>164</v>
      </c>
      <c r="T67" s="15">
        <v>6</v>
      </c>
      <c r="U67" s="15">
        <v>93</v>
      </c>
      <c r="V67" s="16">
        <v>1822</v>
      </c>
    </row>
    <row r="68" spans="1:22">
      <c r="A68" s="13">
        <v>1985</v>
      </c>
      <c r="B68" s="14"/>
      <c r="C68" s="14"/>
      <c r="D68" s="14"/>
      <c r="E68" s="15">
        <v>36</v>
      </c>
      <c r="F68" s="8"/>
      <c r="G68" s="8"/>
      <c r="H68" s="8"/>
      <c r="I68" s="8"/>
      <c r="J68" s="85"/>
      <c r="K68" s="85"/>
      <c r="L68" s="15">
        <v>140</v>
      </c>
      <c r="M68" s="15"/>
      <c r="N68" s="14"/>
      <c r="O68" s="15">
        <v>847</v>
      </c>
      <c r="P68" s="15">
        <v>29</v>
      </c>
      <c r="Q68" s="15">
        <v>485</v>
      </c>
      <c r="R68" s="15"/>
      <c r="S68" s="15">
        <v>164</v>
      </c>
      <c r="T68" s="15">
        <v>4</v>
      </c>
      <c r="U68" s="15">
        <v>78</v>
      </c>
      <c r="V68" s="16">
        <v>1783</v>
      </c>
    </row>
    <row r="69" spans="1:22">
      <c r="A69" s="13">
        <v>1986</v>
      </c>
      <c r="B69" s="14"/>
      <c r="C69" s="14"/>
      <c r="D69" s="14"/>
      <c r="E69" s="15">
        <v>22</v>
      </c>
      <c r="F69" s="8"/>
      <c r="G69" s="8"/>
      <c r="H69" s="8"/>
      <c r="I69" s="8"/>
      <c r="J69" s="85"/>
      <c r="K69" s="85"/>
      <c r="L69" s="15">
        <v>130</v>
      </c>
      <c r="M69" s="15"/>
      <c r="N69" s="14"/>
      <c r="O69" s="15">
        <v>867</v>
      </c>
      <c r="P69" s="15">
        <v>31</v>
      </c>
      <c r="Q69" s="15">
        <v>495</v>
      </c>
      <c r="R69" s="15"/>
      <c r="S69" s="15">
        <v>165</v>
      </c>
      <c r="T69" s="15">
        <v>12</v>
      </c>
      <c r="U69" s="15">
        <v>85</v>
      </c>
      <c r="V69" s="16">
        <v>1807</v>
      </c>
    </row>
    <row r="70" spans="1:22">
      <c r="A70" s="13">
        <v>1987</v>
      </c>
      <c r="B70" s="14"/>
      <c r="C70" s="14"/>
      <c r="D70" s="14"/>
      <c r="E70" s="15">
        <v>32</v>
      </c>
      <c r="F70" s="8"/>
      <c r="G70" s="8"/>
      <c r="H70" s="8"/>
      <c r="I70" s="8"/>
      <c r="J70" s="85"/>
      <c r="K70" s="85"/>
      <c r="L70" s="15">
        <v>175</v>
      </c>
      <c r="M70" s="15"/>
      <c r="N70" s="14"/>
      <c r="O70" s="15">
        <v>929</v>
      </c>
      <c r="P70" s="15">
        <v>42</v>
      </c>
      <c r="Q70" s="15">
        <v>492</v>
      </c>
      <c r="R70" s="15"/>
      <c r="S70" s="15">
        <v>162</v>
      </c>
      <c r="T70" s="15">
        <v>1</v>
      </c>
      <c r="U70" s="15">
        <v>91</v>
      </c>
      <c r="V70" s="16">
        <v>1924</v>
      </c>
    </row>
    <row r="71" spans="1:22">
      <c r="A71" s="13">
        <v>1988</v>
      </c>
      <c r="B71" s="14"/>
      <c r="C71" s="15">
        <v>24</v>
      </c>
      <c r="D71" s="14"/>
      <c r="E71" s="15">
        <v>15</v>
      </c>
      <c r="F71" s="8"/>
      <c r="G71" s="8"/>
      <c r="H71" s="8"/>
      <c r="I71" s="8"/>
      <c r="J71" s="85"/>
      <c r="K71" s="85"/>
      <c r="L71" s="15">
        <v>156</v>
      </c>
      <c r="M71" s="15"/>
      <c r="N71" s="14"/>
      <c r="O71" s="15">
        <v>888</v>
      </c>
      <c r="P71" s="15">
        <v>45</v>
      </c>
      <c r="Q71" s="15">
        <v>475</v>
      </c>
      <c r="R71" s="15"/>
      <c r="S71" s="15">
        <v>161</v>
      </c>
      <c r="T71" s="15">
        <v>2</v>
      </c>
      <c r="U71" s="15">
        <v>103</v>
      </c>
      <c r="V71" s="16">
        <v>1869</v>
      </c>
    </row>
    <row r="72" spans="1:22">
      <c r="A72" s="13">
        <v>1989</v>
      </c>
      <c r="B72" s="14"/>
      <c r="C72" s="15">
        <v>37</v>
      </c>
      <c r="D72" s="14"/>
      <c r="E72" s="15">
        <v>14</v>
      </c>
      <c r="F72" s="8"/>
      <c r="G72" s="8"/>
      <c r="H72" s="8"/>
      <c r="I72" s="8"/>
      <c r="J72" s="85"/>
      <c r="K72" s="85"/>
      <c r="L72" s="15">
        <v>174</v>
      </c>
      <c r="M72" s="15"/>
      <c r="N72" s="14"/>
      <c r="O72" s="15">
        <v>897</v>
      </c>
      <c r="P72" s="15">
        <v>46</v>
      </c>
      <c r="Q72" s="15">
        <v>537</v>
      </c>
      <c r="R72" s="15"/>
      <c r="S72" s="15">
        <v>156</v>
      </c>
      <c r="T72" s="15">
        <v>2</v>
      </c>
      <c r="U72" s="15">
        <v>39</v>
      </c>
      <c r="V72" s="16">
        <v>1902</v>
      </c>
    </row>
    <row r="73" spans="1:22">
      <c r="A73" s="13">
        <v>1990</v>
      </c>
      <c r="B73" s="14"/>
      <c r="C73" s="15">
        <v>15</v>
      </c>
      <c r="D73" s="14"/>
      <c r="E73" s="15">
        <v>25</v>
      </c>
      <c r="F73" s="8"/>
      <c r="G73" s="8"/>
      <c r="H73" s="8"/>
      <c r="I73" s="8"/>
      <c r="J73" s="85"/>
      <c r="K73" s="85"/>
      <c r="L73" s="15">
        <v>157</v>
      </c>
      <c r="M73" s="15"/>
      <c r="N73" s="14"/>
      <c r="O73" s="15">
        <v>960</v>
      </c>
      <c r="P73" s="15">
        <v>67</v>
      </c>
      <c r="Q73" s="15">
        <v>654</v>
      </c>
      <c r="R73" s="15"/>
      <c r="S73" s="15">
        <v>166</v>
      </c>
      <c r="T73" s="14"/>
      <c r="U73" s="15">
        <v>32</v>
      </c>
      <c r="V73" s="16">
        <v>2076</v>
      </c>
    </row>
    <row r="74" spans="1:22">
      <c r="A74" s="13">
        <v>1991</v>
      </c>
      <c r="B74" s="14"/>
      <c r="C74" s="15">
        <v>20</v>
      </c>
      <c r="D74" s="14"/>
      <c r="E74" s="15">
        <v>27</v>
      </c>
      <c r="F74" s="8"/>
      <c r="G74" s="8"/>
      <c r="H74" s="8"/>
      <c r="I74" s="8"/>
      <c r="J74" s="85"/>
      <c r="K74" s="85"/>
      <c r="L74" s="15">
        <v>182</v>
      </c>
      <c r="M74" s="15"/>
      <c r="N74" s="14"/>
      <c r="O74" s="15">
        <v>973</v>
      </c>
      <c r="P74" s="15">
        <v>54</v>
      </c>
      <c r="Q74" s="15">
        <v>651</v>
      </c>
      <c r="R74" s="15"/>
      <c r="S74" s="15">
        <v>150</v>
      </c>
      <c r="T74" s="14"/>
      <c r="U74" s="15">
        <v>34</v>
      </c>
      <c r="V74" s="16">
        <v>2091</v>
      </c>
    </row>
    <row r="75" spans="1:22">
      <c r="A75" s="13">
        <v>1992</v>
      </c>
      <c r="B75" s="14"/>
      <c r="C75" s="15">
        <v>22</v>
      </c>
      <c r="D75" s="14"/>
      <c r="E75" s="15">
        <v>34</v>
      </c>
      <c r="F75" s="8"/>
      <c r="G75" s="8"/>
      <c r="H75" s="8"/>
      <c r="I75" s="8"/>
      <c r="J75" s="85"/>
      <c r="K75" s="85"/>
      <c r="L75" s="15">
        <v>165</v>
      </c>
      <c r="M75" s="15"/>
      <c r="N75" s="14"/>
      <c r="O75" s="16">
        <v>1079</v>
      </c>
      <c r="P75" s="15">
        <v>78</v>
      </c>
      <c r="Q75" s="15">
        <v>738</v>
      </c>
      <c r="R75" s="15"/>
      <c r="S75" s="15">
        <v>169</v>
      </c>
      <c r="T75" s="14"/>
      <c r="U75" s="15">
        <v>41</v>
      </c>
      <c r="V75" s="16">
        <v>2326</v>
      </c>
    </row>
    <row r="76" spans="1:22">
      <c r="A76" s="13">
        <v>1993</v>
      </c>
      <c r="B76" s="14"/>
      <c r="C76" s="15">
        <v>17</v>
      </c>
      <c r="D76" s="14"/>
      <c r="E76" s="15">
        <v>32</v>
      </c>
      <c r="F76" s="8"/>
      <c r="G76" s="8"/>
      <c r="H76" s="8"/>
      <c r="I76" s="8"/>
      <c r="J76" s="85"/>
      <c r="K76" s="85"/>
      <c r="L76" s="15">
        <v>154</v>
      </c>
      <c r="M76" s="15"/>
      <c r="N76" s="15">
        <v>1</v>
      </c>
      <c r="O76" s="15">
        <v>998</v>
      </c>
      <c r="P76" s="15">
        <v>90</v>
      </c>
      <c r="Q76" s="15">
        <v>734</v>
      </c>
      <c r="R76" s="15"/>
      <c r="S76" s="15">
        <v>198</v>
      </c>
      <c r="T76" s="14"/>
      <c r="U76" s="15">
        <v>38</v>
      </c>
      <c r="V76" s="16">
        <v>2262</v>
      </c>
    </row>
    <row r="77" spans="1:22">
      <c r="A77" s="13">
        <v>1994</v>
      </c>
      <c r="B77" s="14"/>
      <c r="C77" s="15">
        <v>29</v>
      </c>
      <c r="D77" s="14"/>
      <c r="E77" s="15">
        <v>42</v>
      </c>
      <c r="F77" s="8"/>
      <c r="G77" s="8"/>
      <c r="H77" s="8"/>
      <c r="I77" s="8"/>
      <c r="J77" s="85"/>
      <c r="K77" s="85"/>
      <c r="L77" s="15">
        <v>216</v>
      </c>
      <c r="M77" s="15"/>
      <c r="N77" s="15">
        <v>4</v>
      </c>
      <c r="O77" s="16">
        <v>1104</v>
      </c>
      <c r="P77" s="15">
        <v>82</v>
      </c>
      <c r="Q77" s="15">
        <v>840</v>
      </c>
      <c r="R77" s="15"/>
      <c r="S77" s="15">
        <v>174</v>
      </c>
      <c r="T77" s="14"/>
      <c r="U77" s="15">
        <v>33</v>
      </c>
      <c r="V77" s="16">
        <v>2524</v>
      </c>
    </row>
    <row r="78" spans="1:22">
      <c r="A78" s="13">
        <v>1995</v>
      </c>
      <c r="B78" s="14"/>
      <c r="C78" s="15">
        <v>35</v>
      </c>
      <c r="D78" s="14"/>
      <c r="E78" s="15">
        <v>26</v>
      </c>
      <c r="F78" s="8"/>
      <c r="G78" s="8"/>
      <c r="H78" s="8"/>
      <c r="I78" s="8"/>
      <c r="J78" s="85"/>
      <c r="K78" s="85"/>
      <c r="L78" s="15">
        <v>234</v>
      </c>
      <c r="M78" s="15"/>
      <c r="N78" s="15">
        <v>11</v>
      </c>
      <c r="O78" s="16">
        <v>1240</v>
      </c>
      <c r="P78" s="15">
        <v>128</v>
      </c>
      <c r="Q78" s="15">
        <v>924</v>
      </c>
      <c r="R78" s="15"/>
      <c r="S78" s="15">
        <v>173</v>
      </c>
      <c r="T78" s="14"/>
      <c r="U78" s="15">
        <v>40</v>
      </c>
      <c r="V78" s="16">
        <v>2811</v>
      </c>
    </row>
    <row r="79" spans="1:22">
      <c r="A79" s="13">
        <v>1996</v>
      </c>
      <c r="B79" s="14"/>
      <c r="C79" s="15">
        <v>25</v>
      </c>
      <c r="D79" s="14"/>
      <c r="E79" s="15">
        <v>35</v>
      </c>
      <c r="F79" s="8"/>
      <c r="G79" s="8"/>
      <c r="H79" s="8"/>
      <c r="I79" s="8"/>
      <c r="J79" s="85"/>
      <c r="K79" s="85"/>
      <c r="L79" s="15">
        <v>262</v>
      </c>
      <c r="M79" s="15"/>
      <c r="N79" s="15">
        <v>2</v>
      </c>
      <c r="O79" s="16">
        <v>1301</v>
      </c>
      <c r="P79" s="15">
        <v>130</v>
      </c>
      <c r="Q79" s="15">
        <v>851</v>
      </c>
      <c r="R79" s="15"/>
      <c r="S79" s="15">
        <v>194</v>
      </c>
      <c r="T79" s="14"/>
      <c r="U79" s="15">
        <v>50</v>
      </c>
      <c r="V79" s="16">
        <v>2850</v>
      </c>
    </row>
    <row r="80" spans="1:22">
      <c r="A80" s="13">
        <v>1997</v>
      </c>
      <c r="B80" s="14"/>
      <c r="C80" s="15">
        <v>18</v>
      </c>
      <c r="D80" s="14"/>
      <c r="E80" s="15">
        <v>33</v>
      </c>
      <c r="F80" s="8"/>
      <c r="G80" s="8"/>
      <c r="H80" s="8"/>
      <c r="I80" s="8"/>
      <c r="J80" s="85"/>
      <c r="K80" s="85"/>
      <c r="L80" s="15">
        <v>277</v>
      </c>
      <c r="M80" s="15"/>
      <c r="N80" s="15">
        <v>6</v>
      </c>
      <c r="O80" s="16">
        <v>1390</v>
      </c>
      <c r="P80" s="15">
        <v>155</v>
      </c>
      <c r="Q80" s="15">
        <v>878</v>
      </c>
      <c r="R80" s="15"/>
      <c r="S80" s="15">
        <v>200</v>
      </c>
      <c r="T80" s="14"/>
      <c r="U80" s="15">
        <v>53</v>
      </c>
      <c r="V80" s="16">
        <v>3010</v>
      </c>
    </row>
    <row r="81" spans="1:26">
      <c r="A81" s="13">
        <v>1998</v>
      </c>
      <c r="B81" s="14"/>
      <c r="C81" s="15">
        <v>35</v>
      </c>
      <c r="D81" s="14"/>
      <c r="E81" s="15">
        <v>36</v>
      </c>
      <c r="F81" s="8"/>
      <c r="G81" s="8"/>
      <c r="H81" s="8"/>
      <c r="I81" s="8"/>
      <c r="J81" s="85"/>
      <c r="K81" s="85"/>
      <c r="L81" s="15">
        <v>290</v>
      </c>
      <c r="M81" s="15"/>
      <c r="N81" s="15">
        <v>10</v>
      </c>
      <c r="O81" s="16">
        <v>1297</v>
      </c>
      <c r="P81" s="15">
        <v>171</v>
      </c>
      <c r="Q81" s="15">
        <v>840</v>
      </c>
      <c r="R81" s="15"/>
      <c r="S81" s="15">
        <v>228</v>
      </c>
      <c r="T81" s="14"/>
      <c r="U81" s="15">
        <v>94</v>
      </c>
      <c r="V81" s="16">
        <v>3001</v>
      </c>
    </row>
    <row r="82" spans="1:26">
      <c r="A82" s="13">
        <v>1999</v>
      </c>
      <c r="B82" s="14"/>
      <c r="C82" s="15">
        <v>37</v>
      </c>
      <c r="D82" s="14"/>
      <c r="E82" s="15">
        <v>26</v>
      </c>
      <c r="F82" s="8"/>
      <c r="G82" s="8"/>
      <c r="H82" s="8"/>
      <c r="I82" s="8"/>
      <c r="J82" s="85"/>
      <c r="K82" s="85"/>
      <c r="L82" s="15">
        <v>358</v>
      </c>
      <c r="M82" s="15"/>
      <c r="N82" s="15">
        <v>7</v>
      </c>
      <c r="O82" s="16">
        <v>1444</v>
      </c>
      <c r="P82" s="15">
        <v>256</v>
      </c>
      <c r="Q82" s="16">
        <v>1176</v>
      </c>
      <c r="R82" s="16"/>
      <c r="S82" s="15">
        <v>182</v>
      </c>
      <c r="T82" s="14"/>
      <c r="U82" s="15">
        <v>139</v>
      </c>
      <c r="V82" s="16">
        <v>3625</v>
      </c>
    </row>
    <row r="83" spans="1:26">
      <c r="A83" s="13">
        <v>2000</v>
      </c>
      <c r="B83" s="14"/>
      <c r="C83" s="15">
        <v>47</v>
      </c>
      <c r="D83" s="14"/>
      <c r="E83" s="15">
        <v>27</v>
      </c>
      <c r="F83" s="8"/>
      <c r="G83" s="8"/>
      <c r="H83" s="8"/>
      <c r="I83" s="8"/>
      <c r="J83" s="85"/>
      <c r="K83" s="85"/>
      <c r="L83" s="15">
        <v>289</v>
      </c>
      <c r="M83" s="15"/>
      <c r="N83" s="15">
        <v>13</v>
      </c>
      <c r="O83" s="16">
        <v>1270</v>
      </c>
      <c r="P83" s="15">
        <v>167</v>
      </c>
      <c r="Q83" s="15">
        <v>868</v>
      </c>
      <c r="R83" s="15"/>
      <c r="S83" s="15">
        <v>173</v>
      </c>
      <c r="T83" s="14"/>
      <c r="U83" s="15">
        <v>98</v>
      </c>
      <c r="V83" s="16">
        <v>2952</v>
      </c>
    </row>
    <row r="84" spans="1:26">
      <c r="A84" s="13">
        <v>2001</v>
      </c>
      <c r="B84" s="14"/>
      <c r="C84" s="15">
        <v>36</v>
      </c>
      <c r="D84" s="14"/>
      <c r="E84" s="15">
        <v>41</v>
      </c>
      <c r="F84" s="8"/>
      <c r="G84" s="8"/>
      <c r="H84" s="8"/>
      <c r="I84" s="8"/>
      <c r="J84" s="85"/>
      <c r="K84" s="85"/>
      <c r="L84" s="15">
        <v>283</v>
      </c>
      <c r="M84" s="15"/>
      <c r="N84" s="15">
        <v>8</v>
      </c>
      <c r="O84" s="16">
        <v>1387</v>
      </c>
      <c r="P84" s="15">
        <v>163</v>
      </c>
      <c r="Q84" s="15">
        <v>847</v>
      </c>
      <c r="R84" s="15"/>
      <c r="S84" s="15">
        <v>249</v>
      </c>
      <c r="T84" s="14"/>
      <c r="U84" s="15">
        <v>105</v>
      </c>
      <c r="V84" s="16">
        <v>3119</v>
      </c>
    </row>
    <row r="85" spans="1:26">
      <c r="A85" s="13">
        <v>2002</v>
      </c>
      <c r="B85" s="14"/>
      <c r="C85" s="15">
        <v>42</v>
      </c>
      <c r="D85" s="14"/>
      <c r="E85" s="15">
        <v>40</v>
      </c>
      <c r="F85" s="8"/>
      <c r="G85" s="8"/>
      <c r="H85" s="8"/>
      <c r="I85" s="8"/>
      <c r="J85" s="85"/>
      <c r="K85" s="85"/>
      <c r="L85" s="15">
        <v>319</v>
      </c>
      <c r="M85" s="15"/>
      <c r="N85" s="15">
        <v>7</v>
      </c>
      <c r="O85" s="16">
        <v>1355</v>
      </c>
      <c r="P85" s="15">
        <v>230</v>
      </c>
      <c r="Q85" s="15">
        <v>975</v>
      </c>
      <c r="R85" s="15"/>
      <c r="S85" s="15">
        <v>346</v>
      </c>
      <c r="T85" s="14"/>
      <c r="U85" s="15">
        <v>48</v>
      </c>
      <c r="V85" s="16">
        <v>3362</v>
      </c>
    </row>
    <row r="86" spans="1:26">
      <c r="A86" s="13">
        <v>2003</v>
      </c>
      <c r="B86" s="14"/>
      <c r="C86" s="15">
        <v>32</v>
      </c>
      <c r="D86" s="15">
        <v>13</v>
      </c>
      <c r="E86" s="15">
        <v>41</v>
      </c>
      <c r="F86" s="8"/>
      <c r="G86" s="8"/>
      <c r="H86" s="8"/>
      <c r="I86" s="8"/>
      <c r="J86" s="85"/>
      <c r="K86" s="85"/>
      <c r="L86" s="15">
        <v>338</v>
      </c>
      <c r="M86" s="15"/>
      <c r="N86" s="15">
        <v>6</v>
      </c>
      <c r="O86" s="16">
        <v>1459</v>
      </c>
      <c r="P86" s="15">
        <v>253</v>
      </c>
      <c r="Q86" s="15">
        <v>933</v>
      </c>
      <c r="R86" s="15"/>
      <c r="S86" s="15">
        <v>256</v>
      </c>
      <c r="T86" s="14"/>
      <c r="U86" s="15">
        <v>80</v>
      </c>
      <c r="V86" s="16">
        <v>3411</v>
      </c>
    </row>
    <row r="87" spans="1:26">
      <c r="A87" s="13">
        <v>2004</v>
      </c>
      <c r="B87" s="15">
        <v>11</v>
      </c>
      <c r="C87" s="15">
        <v>49</v>
      </c>
      <c r="D87" s="15">
        <v>48</v>
      </c>
      <c r="E87" s="15">
        <v>27</v>
      </c>
      <c r="F87" s="8"/>
      <c r="G87" s="8"/>
      <c r="H87" s="8"/>
      <c r="I87" s="8"/>
      <c r="J87" s="85"/>
      <c r="K87" s="85"/>
      <c r="L87" s="15">
        <v>330</v>
      </c>
      <c r="M87" s="15"/>
      <c r="N87" s="15">
        <v>10</v>
      </c>
      <c r="O87" s="16">
        <v>1609</v>
      </c>
      <c r="P87" s="15">
        <v>164</v>
      </c>
      <c r="Q87" s="15">
        <v>787</v>
      </c>
      <c r="R87" s="15"/>
      <c r="S87" s="15">
        <v>368</v>
      </c>
      <c r="T87" s="14"/>
      <c r="U87" s="15">
        <v>68</v>
      </c>
      <c r="V87" s="16">
        <v>3471</v>
      </c>
    </row>
    <row r="88" spans="1:26">
      <c r="A88" s="13">
        <v>2005</v>
      </c>
      <c r="B88" s="15">
        <v>20</v>
      </c>
      <c r="C88" s="15">
        <v>39</v>
      </c>
      <c r="D88" s="15">
        <v>47</v>
      </c>
      <c r="E88" s="15">
        <v>36</v>
      </c>
      <c r="F88" s="8"/>
      <c r="G88" s="8"/>
      <c r="H88" s="8"/>
      <c r="I88" s="8"/>
      <c r="J88" s="85"/>
      <c r="K88" s="85"/>
      <c r="L88" s="15">
        <v>325</v>
      </c>
      <c r="M88" s="15"/>
      <c r="N88" s="15">
        <v>9</v>
      </c>
      <c r="O88" s="16">
        <v>1762</v>
      </c>
      <c r="P88" s="15">
        <v>208</v>
      </c>
      <c r="Q88" s="15">
        <v>904</v>
      </c>
      <c r="R88" s="15"/>
      <c r="S88" s="15">
        <v>360</v>
      </c>
      <c r="T88" s="14"/>
      <c r="U88" s="15">
        <v>69</v>
      </c>
      <c r="V88" s="16">
        <v>3779</v>
      </c>
    </row>
    <row r="89" spans="1:26">
      <c r="A89" s="13">
        <v>2006</v>
      </c>
      <c r="B89" s="15">
        <v>32</v>
      </c>
      <c r="C89" s="15">
        <v>41</v>
      </c>
      <c r="D89" s="15">
        <v>56</v>
      </c>
      <c r="E89" s="15">
        <v>36</v>
      </c>
      <c r="F89" s="8"/>
      <c r="G89" s="8"/>
      <c r="H89" s="8"/>
      <c r="I89" s="8"/>
      <c r="J89" s="85"/>
      <c r="K89" s="85"/>
      <c r="L89" s="15">
        <v>351</v>
      </c>
      <c r="M89" s="15"/>
      <c r="N89" s="15">
        <v>19</v>
      </c>
      <c r="O89" s="16">
        <v>1699</v>
      </c>
      <c r="P89" s="15">
        <v>173</v>
      </c>
      <c r="Q89" s="16">
        <v>1001</v>
      </c>
      <c r="R89" s="16"/>
      <c r="S89" s="15">
        <v>368</v>
      </c>
      <c r="T89" s="14"/>
      <c r="U89" s="15">
        <v>43</v>
      </c>
      <c r="V89" s="16">
        <v>3819</v>
      </c>
    </row>
    <row r="90" spans="1:26">
      <c r="A90" s="13">
        <v>2007</v>
      </c>
      <c r="B90" s="15">
        <v>37</v>
      </c>
      <c r="C90" s="15">
        <v>20</v>
      </c>
      <c r="D90" s="15">
        <v>50</v>
      </c>
      <c r="E90" s="15">
        <v>48</v>
      </c>
      <c r="F90" s="8"/>
      <c r="G90" s="8"/>
      <c r="H90" s="8"/>
      <c r="I90" s="8"/>
      <c r="J90" s="85"/>
      <c r="K90" s="85"/>
      <c r="L90" s="15">
        <v>290</v>
      </c>
      <c r="M90" s="15"/>
      <c r="N90" s="15">
        <v>15</v>
      </c>
      <c r="O90" s="16">
        <v>1540</v>
      </c>
      <c r="P90" s="15">
        <v>181</v>
      </c>
      <c r="Q90" s="15">
        <v>992</v>
      </c>
      <c r="R90" s="15"/>
      <c r="S90" s="15">
        <v>309</v>
      </c>
      <c r="T90" s="14"/>
      <c r="U90" s="15">
        <v>40</v>
      </c>
      <c r="V90" s="16">
        <v>3522</v>
      </c>
    </row>
    <row r="91" spans="1:26">
      <c r="A91" s="13">
        <v>2008</v>
      </c>
      <c r="B91" s="15">
        <v>21</v>
      </c>
      <c r="C91" s="15">
        <v>42</v>
      </c>
      <c r="D91" s="15">
        <v>48</v>
      </c>
      <c r="E91" s="15">
        <v>60</v>
      </c>
      <c r="F91" s="8"/>
      <c r="G91" s="8"/>
      <c r="H91" s="8"/>
      <c r="I91" s="8"/>
      <c r="J91" s="85"/>
      <c r="K91" s="85"/>
      <c r="L91" s="15">
        <v>306</v>
      </c>
      <c r="M91" s="15"/>
      <c r="N91" s="15">
        <v>12</v>
      </c>
      <c r="O91" s="16">
        <v>1622</v>
      </c>
      <c r="P91" s="15">
        <v>162</v>
      </c>
      <c r="Q91" s="16">
        <v>1074</v>
      </c>
      <c r="R91" s="16"/>
      <c r="S91" s="15">
        <v>394</v>
      </c>
      <c r="T91" s="14"/>
      <c r="U91" s="15">
        <v>51</v>
      </c>
      <c r="V91" s="16">
        <v>3792</v>
      </c>
      <c r="Z91" s="25"/>
    </row>
    <row r="92" spans="1:26">
      <c r="A92" s="13">
        <v>2009</v>
      </c>
      <c r="B92" s="15">
        <v>17</v>
      </c>
      <c r="C92" s="15">
        <v>34</v>
      </c>
      <c r="D92" s="15">
        <v>71</v>
      </c>
      <c r="E92" s="15">
        <v>48</v>
      </c>
      <c r="F92" s="17">
        <v>6</v>
      </c>
      <c r="G92" s="17"/>
      <c r="H92" s="17"/>
      <c r="I92" s="17">
        <v>19</v>
      </c>
      <c r="J92" s="86"/>
      <c r="K92" s="86"/>
      <c r="L92" s="15">
        <v>274</v>
      </c>
      <c r="M92" s="15"/>
      <c r="N92" s="15">
        <v>13</v>
      </c>
      <c r="O92" s="16">
        <v>1598</v>
      </c>
      <c r="P92" s="15">
        <v>143</v>
      </c>
      <c r="Q92" s="16">
        <v>1138</v>
      </c>
      <c r="R92" s="16"/>
      <c r="S92" s="15">
        <v>396</v>
      </c>
      <c r="T92" s="14"/>
      <c r="U92" s="15">
        <v>44</v>
      </c>
      <c r="V92" s="16">
        <v>3801</v>
      </c>
    </row>
    <row r="93" spans="1:26">
      <c r="A93" s="13">
        <v>2010</v>
      </c>
      <c r="B93" s="15">
        <v>0</v>
      </c>
      <c r="C93" s="15">
        <v>49</v>
      </c>
      <c r="D93" s="15">
        <v>77</v>
      </c>
      <c r="E93" s="15">
        <v>31</v>
      </c>
      <c r="F93" s="15">
        <v>21</v>
      </c>
      <c r="G93" s="15">
        <v>15</v>
      </c>
      <c r="H93" s="15">
        <v>18</v>
      </c>
      <c r="I93" s="15">
        <v>20</v>
      </c>
      <c r="J93" s="15"/>
      <c r="K93" s="15"/>
      <c r="L93" s="15">
        <v>261</v>
      </c>
      <c r="M93" s="15">
        <v>9</v>
      </c>
      <c r="N93" s="15">
        <v>18</v>
      </c>
      <c r="O93" s="15">
        <v>1694</v>
      </c>
      <c r="P93" s="15">
        <v>160</v>
      </c>
      <c r="Q93" s="15">
        <v>1273</v>
      </c>
      <c r="R93" s="15">
        <v>15</v>
      </c>
      <c r="S93" s="15">
        <v>402</v>
      </c>
      <c r="T93" s="15"/>
      <c r="U93" s="15">
        <v>64</v>
      </c>
      <c r="V93" s="16">
        <v>4127</v>
      </c>
    </row>
    <row r="94" spans="1:26">
      <c r="A94" s="13">
        <v>2011</v>
      </c>
      <c r="B94" s="15">
        <v>0</v>
      </c>
      <c r="C94" s="15">
        <v>0</v>
      </c>
      <c r="D94" s="15">
        <v>73</v>
      </c>
      <c r="E94" s="15">
        <v>48</v>
      </c>
      <c r="F94" s="15">
        <v>21</v>
      </c>
      <c r="G94" s="15">
        <v>24</v>
      </c>
      <c r="H94" s="15">
        <v>22</v>
      </c>
      <c r="I94" s="15">
        <v>24</v>
      </c>
      <c r="J94" s="15">
        <v>17</v>
      </c>
      <c r="K94" s="15">
        <v>32</v>
      </c>
      <c r="L94" s="15">
        <v>239</v>
      </c>
      <c r="M94" s="15">
        <v>5</v>
      </c>
      <c r="N94" s="15">
        <v>27</v>
      </c>
      <c r="O94" s="15">
        <v>1763</v>
      </c>
      <c r="P94" s="15">
        <v>160</v>
      </c>
      <c r="Q94" s="15">
        <v>1263</v>
      </c>
      <c r="R94" s="15">
        <v>16</v>
      </c>
      <c r="S94" s="15">
        <v>354</v>
      </c>
      <c r="T94" s="15"/>
      <c r="U94" s="15">
        <v>57</v>
      </c>
      <c r="V94" s="16">
        <f>SUM(B94:U94)</f>
        <v>4145</v>
      </c>
    </row>
    <row r="95" spans="1:26">
      <c r="A95" s="18" t="s">
        <v>52</v>
      </c>
      <c r="B95" s="15">
        <f>SUM(B87:B94)</f>
        <v>138</v>
      </c>
      <c r="C95" s="15">
        <f t="shared" ref="C95:K95" si="0">SUM(C71:C94)</f>
        <v>745</v>
      </c>
      <c r="D95" s="15">
        <f t="shared" si="0"/>
        <v>483</v>
      </c>
      <c r="E95" s="15">
        <f t="shared" si="0"/>
        <v>828</v>
      </c>
      <c r="F95" s="15">
        <f t="shared" si="0"/>
        <v>48</v>
      </c>
      <c r="G95" s="15">
        <f t="shared" si="0"/>
        <v>39</v>
      </c>
      <c r="H95" s="15">
        <f t="shared" si="0"/>
        <v>40</v>
      </c>
      <c r="I95" s="15">
        <f t="shared" si="0"/>
        <v>63</v>
      </c>
      <c r="J95" s="15">
        <f t="shared" si="0"/>
        <v>17</v>
      </c>
      <c r="K95" s="15">
        <f t="shared" si="0"/>
        <v>32</v>
      </c>
      <c r="L95" s="16">
        <f>SUM(L48:L94)</f>
        <v>8752</v>
      </c>
      <c r="M95" s="16">
        <f>SUM(M93)</f>
        <v>9</v>
      </c>
      <c r="N95" s="15">
        <f>SUM(N76:N94)</f>
        <v>198</v>
      </c>
      <c r="O95" s="16">
        <f>SUM(O48:O94)</f>
        <v>47743</v>
      </c>
      <c r="P95" s="16">
        <f>SUM(P8:P94)</f>
        <v>4859</v>
      </c>
      <c r="Q95" s="16">
        <f>SUM(Q12:Q94)</f>
        <v>32840</v>
      </c>
      <c r="R95" s="16">
        <f>SUM(R93)</f>
        <v>15</v>
      </c>
      <c r="S95" s="16">
        <f>SUM(S55:S94)</f>
        <v>7886</v>
      </c>
      <c r="T95" s="16">
        <v>1676</v>
      </c>
      <c r="U95" s="16">
        <f>SUM(U33:U94)</f>
        <v>4814</v>
      </c>
      <c r="V95" s="16">
        <f>SUM(V8:V93)</f>
        <v>107323</v>
      </c>
    </row>
    <row r="99" spans="26:26">
      <c r="Z99" s="25"/>
    </row>
  </sheetData>
  <mergeCells count="3">
    <mergeCell ref="A1:V1"/>
    <mergeCell ref="A2:V2"/>
    <mergeCell ref="A3:V3"/>
  </mergeCells>
  <pageMargins left="0.7" right="0.7" top="0.75" bottom="0.75" header="0.3" footer="0.3"/>
  <pageSetup orientation="portrait" r:id="rId1"/>
  <ignoredErrors>
    <ignoredError sqref="V9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selection activeCell="A5" sqref="A5:E5"/>
    </sheetView>
  </sheetViews>
  <sheetFormatPr defaultRowHeight="15"/>
  <cols>
    <col min="4" max="4" width="29.5703125" customWidth="1"/>
  </cols>
  <sheetData>
    <row r="1" spans="1:5">
      <c r="A1" s="94" t="s">
        <v>67</v>
      </c>
      <c r="B1" s="94"/>
      <c r="C1" s="94"/>
      <c r="D1" s="94"/>
      <c r="E1" s="94"/>
    </row>
    <row r="2" spans="1:5">
      <c r="A2" s="95"/>
      <c r="B2" s="95"/>
      <c r="C2" s="95"/>
      <c r="D2" s="95"/>
      <c r="E2" s="95"/>
    </row>
    <row r="3" spans="1:5">
      <c r="A3" s="94" t="s">
        <v>68</v>
      </c>
      <c r="B3" s="94"/>
      <c r="C3" s="94"/>
      <c r="D3" s="94"/>
      <c r="E3" s="94"/>
    </row>
    <row r="4" spans="1:5">
      <c r="A4" s="94" t="s">
        <v>425</v>
      </c>
      <c r="B4" s="94"/>
      <c r="C4" s="94"/>
      <c r="D4" s="94"/>
      <c r="E4" s="94"/>
    </row>
    <row r="5" spans="1:5">
      <c r="A5" s="100" t="s">
        <v>69</v>
      </c>
      <c r="B5" s="101"/>
      <c r="C5" s="101"/>
      <c r="D5" s="101"/>
      <c r="E5" s="102"/>
    </row>
    <row r="6" spans="1:5" ht="18" customHeight="1">
      <c r="A6" s="20" t="s">
        <v>70</v>
      </c>
      <c r="B6" s="20" t="s">
        <v>71</v>
      </c>
      <c r="C6" s="20" t="s">
        <v>72</v>
      </c>
      <c r="D6" s="20" t="s">
        <v>73</v>
      </c>
      <c r="E6" s="20" t="s">
        <v>52</v>
      </c>
    </row>
    <row r="7" spans="1:5">
      <c r="A7" s="22">
        <v>1896</v>
      </c>
      <c r="B7" s="22">
        <v>1915</v>
      </c>
      <c r="C7" s="4"/>
      <c r="D7" s="23" t="s">
        <v>54</v>
      </c>
      <c r="E7" s="22">
        <v>163</v>
      </c>
    </row>
    <row r="8" spans="1:5">
      <c r="A8" s="22">
        <v>1897</v>
      </c>
      <c r="B8" s="22">
        <v>1923</v>
      </c>
      <c r="C8" s="4"/>
      <c r="D8" s="23" t="s">
        <v>74</v>
      </c>
      <c r="E8" s="22">
        <v>217</v>
      </c>
    </row>
    <row r="9" spans="1:5">
      <c r="A9" s="22">
        <v>1900</v>
      </c>
      <c r="B9" s="22">
        <v>1923</v>
      </c>
      <c r="C9" s="4"/>
      <c r="D9" s="23" t="s">
        <v>57</v>
      </c>
      <c r="E9" s="22">
        <v>57</v>
      </c>
    </row>
    <row r="10" spans="1:5" ht="18" customHeight="1">
      <c r="A10" s="22">
        <v>1904</v>
      </c>
      <c r="B10" s="22">
        <v>1923</v>
      </c>
      <c r="C10" s="4"/>
      <c r="D10" s="23" t="s">
        <v>56</v>
      </c>
      <c r="E10" s="22">
        <v>62</v>
      </c>
    </row>
    <row r="11" spans="1:5" ht="27" customHeight="1">
      <c r="A11" s="22">
        <v>1910</v>
      </c>
      <c r="B11" s="22">
        <v>1923</v>
      </c>
      <c r="C11" s="4"/>
      <c r="D11" s="23" t="s">
        <v>75</v>
      </c>
      <c r="E11" s="22">
        <v>78</v>
      </c>
    </row>
    <row r="12" spans="1:5" ht="18" customHeight="1">
      <c r="A12" s="22">
        <v>1910</v>
      </c>
      <c r="B12" s="22">
        <v>1923</v>
      </c>
      <c r="C12" s="4"/>
      <c r="D12" s="23" t="s">
        <v>59</v>
      </c>
      <c r="E12" s="22">
        <v>22</v>
      </c>
    </row>
    <row r="13" spans="1:5" ht="18" customHeight="1">
      <c r="A13" s="22">
        <v>1911</v>
      </c>
      <c r="B13" s="22">
        <v>1923</v>
      </c>
      <c r="C13" s="4"/>
      <c r="D13" s="23" t="s">
        <v>76</v>
      </c>
      <c r="E13" s="22">
        <v>514</v>
      </c>
    </row>
    <row r="14" spans="1:5" ht="36" customHeight="1">
      <c r="A14" s="22">
        <v>1917</v>
      </c>
      <c r="B14" s="22">
        <v>1922</v>
      </c>
      <c r="C14" s="4"/>
      <c r="D14" s="23" t="s">
        <v>77</v>
      </c>
      <c r="E14" s="22">
        <v>42</v>
      </c>
    </row>
    <row r="15" spans="1:5" ht="36" customHeight="1">
      <c r="A15" s="22">
        <v>1918</v>
      </c>
      <c r="B15" s="22">
        <v>1923</v>
      </c>
      <c r="C15" s="4"/>
      <c r="D15" s="23" t="s">
        <v>78</v>
      </c>
      <c r="E15" s="22">
        <v>18</v>
      </c>
    </row>
    <row r="16" spans="1:5">
      <c r="A16" s="22">
        <v>1923</v>
      </c>
      <c r="B16" s="22"/>
      <c r="C16" s="22" t="s">
        <v>47</v>
      </c>
      <c r="D16" s="23" t="s">
        <v>79</v>
      </c>
      <c r="E16" s="24">
        <v>4550</v>
      </c>
    </row>
    <row r="17" spans="1:13" ht="18" customHeight="1">
      <c r="A17" s="22">
        <v>1928</v>
      </c>
      <c r="B17" s="22"/>
      <c r="C17" s="22" t="s">
        <v>48</v>
      </c>
      <c r="D17" s="23" t="s">
        <v>80</v>
      </c>
      <c r="E17" s="24">
        <v>30304</v>
      </c>
    </row>
    <row r="18" spans="1:13" ht="45" customHeight="1">
      <c r="A18" s="22">
        <v>1936</v>
      </c>
      <c r="B18" s="22">
        <v>1988</v>
      </c>
      <c r="C18" s="22" t="s">
        <v>50</v>
      </c>
      <c r="D18" s="23" t="s">
        <v>81</v>
      </c>
      <c r="E18" s="24">
        <v>1676</v>
      </c>
    </row>
    <row r="19" spans="1:13" ht="45" customHeight="1">
      <c r="A19" s="22">
        <v>1949</v>
      </c>
      <c r="B19" s="4"/>
      <c r="C19" s="22" t="s">
        <v>51</v>
      </c>
      <c r="D19" s="23" t="s">
        <v>82</v>
      </c>
      <c r="E19" s="24">
        <v>4693</v>
      </c>
    </row>
    <row r="20" spans="1:13">
      <c r="A20" s="22">
        <v>1964</v>
      </c>
      <c r="B20" s="4"/>
      <c r="C20" s="22" t="s">
        <v>83</v>
      </c>
      <c r="D20" s="23" t="s">
        <v>84</v>
      </c>
      <c r="E20" s="24">
        <v>8252</v>
      </c>
      <c r="I20" s="25"/>
      <c r="M20" s="25"/>
    </row>
    <row r="21" spans="1:13" ht="18">
      <c r="A21" s="22">
        <v>1964</v>
      </c>
      <c r="B21" s="4"/>
      <c r="C21" s="22" t="s">
        <v>46</v>
      </c>
      <c r="D21" s="23" t="s">
        <v>85</v>
      </c>
      <c r="E21" s="24">
        <v>44286</v>
      </c>
    </row>
    <row r="22" spans="1:13">
      <c r="A22" s="22">
        <v>1971</v>
      </c>
      <c r="B22" s="4"/>
      <c r="C22" s="22" t="s">
        <v>49</v>
      </c>
      <c r="D22" s="23" t="s">
        <v>86</v>
      </c>
      <c r="E22" s="24">
        <v>7130</v>
      </c>
    </row>
    <row r="23" spans="1:13">
      <c r="A23" s="22">
        <v>1979</v>
      </c>
      <c r="B23" s="4"/>
      <c r="C23" s="22" t="s">
        <v>41</v>
      </c>
      <c r="D23" s="23" t="s">
        <v>87</v>
      </c>
      <c r="E23" s="22">
        <v>971</v>
      </c>
    </row>
    <row r="24" spans="1:13">
      <c r="A24" s="22">
        <v>1987</v>
      </c>
      <c r="B24" s="4"/>
      <c r="C24" s="22" t="s">
        <v>88</v>
      </c>
      <c r="D24" s="23" t="s">
        <v>89</v>
      </c>
      <c r="E24" s="22">
        <v>696</v>
      </c>
    </row>
    <row r="25" spans="1:13">
      <c r="A25" s="22">
        <v>1992</v>
      </c>
      <c r="B25" s="4"/>
      <c r="C25" s="22" t="s">
        <v>45</v>
      </c>
      <c r="D25" s="4" t="s">
        <v>90</v>
      </c>
      <c r="E25" s="22">
        <v>153</v>
      </c>
    </row>
    <row r="26" spans="1:13">
      <c r="A26" s="22">
        <v>2002</v>
      </c>
      <c r="B26" s="22"/>
      <c r="C26" s="22" t="s">
        <v>40</v>
      </c>
      <c r="D26" s="23" t="s">
        <v>91</v>
      </c>
      <c r="E26" s="22">
        <v>333</v>
      </c>
      <c r="I26" s="25"/>
    </row>
    <row r="27" spans="1:13">
      <c r="A27" s="22">
        <v>2002</v>
      </c>
      <c r="B27" s="22"/>
      <c r="C27" s="22" t="s">
        <v>38</v>
      </c>
      <c r="D27" s="23" t="s">
        <v>92</v>
      </c>
      <c r="E27" s="22">
        <v>138</v>
      </c>
      <c r="M27" s="25"/>
    </row>
    <row r="28" spans="1:13">
      <c r="A28" s="22">
        <v>2007</v>
      </c>
      <c r="B28" s="21"/>
      <c r="C28" s="22" t="s">
        <v>64</v>
      </c>
      <c r="D28" s="23" t="s">
        <v>93</v>
      </c>
      <c r="E28" s="21" t="s">
        <v>94</v>
      </c>
    </row>
    <row r="29" spans="1:13">
      <c r="A29" s="22">
        <v>2007</v>
      </c>
      <c r="B29" s="3"/>
      <c r="C29" s="22" t="s">
        <v>95</v>
      </c>
      <c r="D29" s="4" t="s">
        <v>96</v>
      </c>
      <c r="E29" s="22">
        <v>6</v>
      </c>
    </row>
    <row r="30" spans="1:13">
      <c r="A30" s="22">
        <v>2008</v>
      </c>
      <c r="B30" s="3"/>
      <c r="C30" s="22" t="s">
        <v>382</v>
      </c>
      <c r="D30" s="4" t="s">
        <v>98</v>
      </c>
      <c r="E30" s="22">
        <v>0</v>
      </c>
    </row>
    <row r="31" spans="1:13">
      <c r="A31" s="22">
        <v>2008</v>
      </c>
      <c r="B31" s="3"/>
      <c r="C31" s="22" t="s">
        <v>66</v>
      </c>
      <c r="D31" s="4" t="s">
        <v>99</v>
      </c>
      <c r="E31" s="22">
        <v>18</v>
      </c>
    </row>
    <row r="32" spans="1:13">
      <c r="A32" s="26">
        <v>2010</v>
      </c>
      <c r="B32" s="22"/>
      <c r="C32" s="22" t="s">
        <v>380</v>
      </c>
      <c r="D32" s="4" t="s">
        <v>381</v>
      </c>
      <c r="E32" s="22"/>
    </row>
    <row r="33" spans="1:5">
      <c r="A33" s="97" t="s">
        <v>52</v>
      </c>
      <c r="B33" s="98"/>
      <c r="C33" s="98"/>
      <c r="D33" s="99"/>
      <c r="E33" s="24">
        <f>SUM(E7:E31)</f>
        <v>104379</v>
      </c>
    </row>
  </sheetData>
  <mergeCells count="6">
    <mergeCell ref="A33:D33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07"/>
  <sheetViews>
    <sheetView workbookViewId="0">
      <pane ySplit="9" topLeftCell="A96" activePane="bottomLeft" state="frozen"/>
      <selection pane="bottomLeft" activeCell="Q99" sqref="Q99"/>
    </sheetView>
  </sheetViews>
  <sheetFormatPr defaultColWidth="9.140625" defaultRowHeight="15"/>
  <cols>
    <col min="1" max="1" width="19.140625" style="46" customWidth="1"/>
    <col min="2" max="3" width="9.140625" style="46"/>
    <col min="4" max="4" width="16.7109375" style="46" customWidth="1"/>
    <col min="5" max="16384" width="9.140625" style="46"/>
  </cols>
  <sheetData>
    <row r="1" spans="1:18">
      <c r="A1" s="112" t="s">
        <v>100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4"/>
    </row>
    <row r="2" spans="1:18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7"/>
    </row>
    <row r="3" spans="1:18">
      <c r="A3" s="118" t="s">
        <v>388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20"/>
    </row>
    <row r="4" spans="1:18">
      <c r="A4" s="118" t="s">
        <v>101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</row>
    <row r="5" spans="1:18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6"/>
    </row>
    <row r="6" spans="1:18">
      <c r="A6" s="127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9"/>
    </row>
    <row r="7" spans="1:18">
      <c r="A7" s="103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1:18">
      <c r="A8" s="77"/>
      <c r="B8" s="121" t="s">
        <v>102</v>
      </c>
      <c r="C8" s="122"/>
      <c r="D8" s="122"/>
      <c r="E8" s="123"/>
      <c r="F8" s="121" t="s">
        <v>103</v>
      </c>
      <c r="G8" s="122"/>
      <c r="H8" s="122"/>
      <c r="I8" s="123"/>
      <c r="J8" s="121" t="s">
        <v>104</v>
      </c>
      <c r="K8" s="122"/>
      <c r="L8" s="122"/>
      <c r="M8" s="123"/>
      <c r="N8" s="121" t="s">
        <v>105</v>
      </c>
      <c r="O8" s="122"/>
      <c r="P8" s="122"/>
      <c r="Q8" s="123"/>
      <c r="R8" s="78"/>
    </row>
    <row r="9" spans="1:18">
      <c r="A9" s="79" t="s">
        <v>106</v>
      </c>
      <c r="B9" s="80" t="s">
        <v>97</v>
      </c>
      <c r="C9" s="80" t="s">
        <v>107</v>
      </c>
      <c r="D9" s="80" t="s">
        <v>108</v>
      </c>
      <c r="E9" s="80"/>
      <c r="F9" s="80" t="s">
        <v>97</v>
      </c>
      <c r="G9" s="80" t="s">
        <v>107</v>
      </c>
      <c r="H9" s="80" t="s">
        <v>108</v>
      </c>
      <c r="I9" s="80"/>
      <c r="J9" s="80" t="s">
        <v>97</v>
      </c>
      <c r="K9" s="80" t="s">
        <v>107</v>
      </c>
      <c r="L9" s="80" t="s">
        <v>108</v>
      </c>
      <c r="M9" s="80"/>
      <c r="N9" s="80" t="s">
        <v>97</v>
      </c>
      <c r="O9" s="80" t="s">
        <v>107</v>
      </c>
      <c r="P9" s="80" t="s">
        <v>108</v>
      </c>
      <c r="Q9" s="80"/>
      <c r="R9" s="80" t="s">
        <v>52</v>
      </c>
    </row>
    <row r="10" spans="1:18">
      <c r="A10" s="67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</row>
    <row r="11" spans="1:18" ht="18">
      <c r="A11" s="67" t="s">
        <v>109</v>
      </c>
      <c r="B11" s="66"/>
      <c r="C11" s="66"/>
      <c r="D11" s="66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</row>
    <row r="12" spans="1:18">
      <c r="A12" s="67"/>
      <c r="B12" s="66"/>
      <c r="C12" s="66"/>
      <c r="D12" s="66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</row>
    <row r="13" spans="1:18">
      <c r="A13" s="73" t="s">
        <v>110</v>
      </c>
      <c r="B13" s="66">
        <v>0</v>
      </c>
      <c r="C13" s="66">
        <v>0</v>
      </c>
      <c r="D13" s="66">
        <v>0</v>
      </c>
      <c r="E13" s="74"/>
      <c r="F13" s="75">
        <v>6</v>
      </c>
      <c r="G13" s="75">
        <v>0</v>
      </c>
      <c r="H13" s="75">
        <f>SUM(F13:G13)</f>
        <v>6</v>
      </c>
      <c r="I13" s="76"/>
      <c r="J13" s="75">
        <v>3</v>
      </c>
      <c r="K13" s="75">
        <v>0</v>
      </c>
      <c r="L13" s="75">
        <f>SUM(J13:K13)</f>
        <v>3</v>
      </c>
      <c r="M13" s="76"/>
      <c r="N13" s="75">
        <v>0</v>
      </c>
      <c r="O13" s="75">
        <v>0</v>
      </c>
      <c r="P13" s="75">
        <v>0</v>
      </c>
      <c r="Q13" s="76"/>
      <c r="R13" s="75">
        <f>D13+H13+L13+P13</f>
        <v>9</v>
      </c>
    </row>
    <row r="14" spans="1:18">
      <c r="A14" s="67" t="s">
        <v>111</v>
      </c>
      <c r="B14" s="66">
        <v>2</v>
      </c>
      <c r="C14" s="66">
        <v>0</v>
      </c>
      <c r="D14" s="66">
        <v>2</v>
      </c>
      <c r="E14" s="68"/>
      <c r="F14" s="66">
        <v>35</v>
      </c>
      <c r="G14" s="66">
        <v>3</v>
      </c>
      <c r="H14" s="75">
        <f t="shared" ref="H14:H20" si="0">SUM(F14:G14)</f>
        <v>38</v>
      </c>
      <c r="I14" s="68"/>
      <c r="J14" s="66">
        <v>59</v>
      </c>
      <c r="K14" s="66">
        <v>4</v>
      </c>
      <c r="L14" s="75">
        <f t="shared" ref="L14:L20" si="1">SUM(J14:K14)</f>
        <v>63</v>
      </c>
      <c r="M14" s="68"/>
      <c r="N14" s="75">
        <v>0</v>
      </c>
      <c r="O14" s="75">
        <v>0</v>
      </c>
      <c r="P14" s="75">
        <v>0</v>
      </c>
      <c r="Q14" s="68"/>
      <c r="R14" s="75">
        <f t="shared" ref="R14:R20" si="2">D14+H14+L14+P14</f>
        <v>103</v>
      </c>
    </row>
    <row r="15" spans="1:18">
      <c r="A15" s="67" t="s">
        <v>112</v>
      </c>
      <c r="B15" s="66">
        <v>0</v>
      </c>
      <c r="C15" s="66">
        <v>0</v>
      </c>
      <c r="D15" s="66">
        <v>0</v>
      </c>
      <c r="E15" s="68"/>
      <c r="F15" s="66">
        <v>14</v>
      </c>
      <c r="G15" s="66">
        <v>0</v>
      </c>
      <c r="H15" s="75">
        <f t="shared" si="0"/>
        <v>14</v>
      </c>
      <c r="I15" s="68"/>
      <c r="J15" s="66">
        <v>18</v>
      </c>
      <c r="K15" s="66">
        <v>0</v>
      </c>
      <c r="L15" s="75">
        <f t="shared" si="1"/>
        <v>18</v>
      </c>
      <c r="M15" s="68"/>
      <c r="N15" s="75">
        <v>0</v>
      </c>
      <c r="O15" s="75">
        <v>0</v>
      </c>
      <c r="P15" s="75">
        <v>0</v>
      </c>
      <c r="Q15" s="68"/>
      <c r="R15" s="75">
        <f t="shared" si="2"/>
        <v>32</v>
      </c>
    </row>
    <row r="16" spans="1:18">
      <c r="A16" s="73" t="s">
        <v>113</v>
      </c>
      <c r="B16" s="66">
        <v>0</v>
      </c>
      <c r="C16" s="66">
        <v>0</v>
      </c>
      <c r="D16" s="66">
        <v>0</v>
      </c>
      <c r="E16" s="76"/>
      <c r="F16" s="75">
        <v>1</v>
      </c>
      <c r="G16" s="75">
        <v>0</v>
      </c>
      <c r="H16" s="75">
        <f t="shared" si="0"/>
        <v>1</v>
      </c>
      <c r="I16" s="76"/>
      <c r="J16" s="75">
        <v>65</v>
      </c>
      <c r="K16" s="75">
        <v>4</v>
      </c>
      <c r="L16" s="75">
        <f t="shared" si="1"/>
        <v>69</v>
      </c>
      <c r="M16" s="76"/>
      <c r="N16" s="75">
        <v>0</v>
      </c>
      <c r="O16" s="75">
        <v>0</v>
      </c>
      <c r="P16" s="75">
        <v>0</v>
      </c>
      <c r="Q16" s="76"/>
      <c r="R16" s="75">
        <f t="shared" si="2"/>
        <v>70</v>
      </c>
    </row>
    <row r="17" spans="1:18">
      <c r="A17" s="67" t="s">
        <v>114</v>
      </c>
      <c r="B17" s="66">
        <v>0</v>
      </c>
      <c r="C17" s="66">
        <v>0</v>
      </c>
      <c r="D17" s="66">
        <v>0</v>
      </c>
      <c r="E17" s="68"/>
      <c r="F17" s="66">
        <v>17</v>
      </c>
      <c r="G17" s="66">
        <v>1</v>
      </c>
      <c r="H17" s="75">
        <f t="shared" si="0"/>
        <v>18</v>
      </c>
      <c r="I17" s="68"/>
      <c r="J17" s="66">
        <v>32</v>
      </c>
      <c r="K17" s="66">
        <v>8</v>
      </c>
      <c r="L17" s="75">
        <f t="shared" si="1"/>
        <v>40</v>
      </c>
      <c r="M17" s="68"/>
      <c r="N17" s="75">
        <v>0</v>
      </c>
      <c r="O17" s="75">
        <v>0</v>
      </c>
      <c r="P17" s="75">
        <v>0</v>
      </c>
      <c r="Q17" s="68"/>
      <c r="R17" s="75">
        <f t="shared" si="2"/>
        <v>58</v>
      </c>
    </row>
    <row r="18" spans="1:18">
      <c r="A18" s="67" t="s">
        <v>115</v>
      </c>
      <c r="B18" s="66">
        <v>0</v>
      </c>
      <c r="C18" s="66">
        <v>0</v>
      </c>
      <c r="D18" s="66">
        <v>0</v>
      </c>
      <c r="E18" s="68"/>
      <c r="F18" s="66">
        <v>11</v>
      </c>
      <c r="G18" s="66">
        <v>8</v>
      </c>
      <c r="H18" s="75">
        <f t="shared" si="0"/>
        <v>19</v>
      </c>
      <c r="I18" s="68"/>
      <c r="J18" s="66">
        <v>109</v>
      </c>
      <c r="K18" s="66">
        <v>31</v>
      </c>
      <c r="L18" s="75">
        <f t="shared" si="1"/>
        <v>140</v>
      </c>
      <c r="M18" s="68"/>
      <c r="N18" s="75">
        <v>0</v>
      </c>
      <c r="O18" s="75">
        <v>0</v>
      </c>
      <c r="P18" s="75">
        <v>0</v>
      </c>
      <c r="Q18" s="68"/>
      <c r="R18" s="75">
        <f t="shared" si="2"/>
        <v>159</v>
      </c>
    </row>
    <row r="19" spans="1:18">
      <c r="A19" s="67" t="s">
        <v>116</v>
      </c>
      <c r="B19" s="66">
        <v>1</v>
      </c>
      <c r="C19" s="66">
        <v>0</v>
      </c>
      <c r="D19" s="66">
        <v>1</v>
      </c>
      <c r="E19" s="68"/>
      <c r="F19" s="66">
        <v>9</v>
      </c>
      <c r="G19" s="66">
        <v>1</v>
      </c>
      <c r="H19" s="75">
        <f t="shared" si="0"/>
        <v>10</v>
      </c>
      <c r="I19" s="68"/>
      <c r="J19" s="66">
        <v>22</v>
      </c>
      <c r="K19" s="66">
        <v>8</v>
      </c>
      <c r="L19" s="75">
        <f t="shared" si="1"/>
        <v>30</v>
      </c>
      <c r="M19" s="68"/>
      <c r="N19" s="75">
        <v>0</v>
      </c>
      <c r="O19" s="75">
        <v>0</v>
      </c>
      <c r="P19" s="75">
        <v>0</v>
      </c>
      <c r="Q19" s="68"/>
      <c r="R19" s="75">
        <f t="shared" si="2"/>
        <v>41</v>
      </c>
    </row>
    <row r="20" spans="1:18">
      <c r="A20" s="67" t="s">
        <v>383</v>
      </c>
      <c r="B20" s="66">
        <v>0</v>
      </c>
      <c r="C20" s="66">
        <v>0</v>
      </c>
      <c r="D20" s="66">
        <v>0</v>
      </c>
      <c r="E20" s="68"/>
      <c r="F20" s="66">
        <v>16</v>
      </c>
      <c r="G20" s="66">
        <v>0</v>
      </c>
      <c r="H20" s="75">
        <f t="shared" si="0"/>
        <v>16</v>
      </c>
      <c r="I20" s="68"/>
      <c r="J20" s="66">
        <v>0</v>
      </c>
      <c r="K20" s="66">
        <v>0</v>
      </c>
      <c r="L20" s="75">
        <f t="shared" si="1"/>
        <v>0</v>
      </c>
      <c r="M20" s="68"/>
      <c r="N20" s="75">
        <v>0</v>
      </c>
      <c r="O20" s="75">
        <v>0</v>
      </c>
      <c r="P20" s="75">
        <v>0</v>
      </c>
      <c r="Q20" s="68"/>
      <c r="R20" s="75">
        <f t="shared" si="2"/>
        <v>16</v>
      </c>
    </row>
    <row r="21" spans="1:18">
      <c r="A21" s="67"/>
      <c r="B21" s="68"/>
      <c r="C21" s="68"/>
      <c r="D21" s="68"/>
      <c r="E21" s="68"/>
      <c r="F21" s="68"/>
      <c r="G21" s="68"/>
      <c r="H21" s="75"/>
      <c r="I21" s="68"/>
      <c r="J21" s="68"/>
      <c r="K21" s="68"/>
      <c r="L21" s="75"/>
      <c r="M21" s="68"/>
      <c r="N21" s="75"/>
      <c r="O21" s="75"/>
      <c r="P21" s="75"/>
      <c r="Q21" s="68"/>
      <c r="R21" s="75"/>
    </row>
    <row r="22" spans="1:18">
      <c r="A22" s="67" t="s">
        <v>52</v>
      </c>
      <c r="B22" s="66">
        <f>SUM(B13:B21)</f>
        <v>3</v>
      </c>
      <c r="C22" s="66">
        <f t="shared" ref="C22:R22" si="3">SUM(C13:C21)</f>
        <v>0</v>
      </c>
      <c r="D22" s="66">
        <f t="shared" si="3"/>
        <v>3</v>
      </c>
      <c r="E22" s="66"/>
      <c r="F22" s="66">
        <f t="shared" si="3"/>
        <v>109</v>
      </c>
      <c r="G22" s="66">
        <f t="shared" si="3"/>
        <v>13</v>
      </c>
      <c r="H22" s="66">
        <f t="shared" si="3"/>
        <v>122</v>
      </c>
      <c r="I22" s="66"/>
      <c r="J22" s="66">
        <f t="shared" si="3"/>
        <v>308</v>
      </c>
      <c r="K22" s="66">
        <f t="shared" si="3"/>
        <v>55</v>
      </c>
      <c r="L22" s="66">
        <f t="shared" si="3"/>
        <v>363</v>
      </c>
      <c r="M22" s="66"/>
      <c r="N22" s="66">
        <f t="shared" si="3"/>
        <v>0</v>
      </c>
      <c r="O22" s="66">
        <f t="shared" si="3"/>
        <v>0</v>
      </c>
      <c r="P22" s="66">
        <f t="shared" si="3"/>
        <v>0</v>
      </c>
      <c r="Q22" s="66"/>
      <c r="R22" s="66">
        <f t="shared" si="3"/>
        <v>488</v>
      </c>
    </row>
    <row r="23" spans="1:18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</row>
    <row r="24" spans="1:18">
      <c r="A24" s="67" t="s">
        <v>117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</row>
    <row r="25" spans="1:18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</row>
    <row r="26" spans="1:18">
      <c r="A26" s="67" t="s">
        <v>118</v>
      </c>
      <c r="B26" s="66">
        <v>0</v>
      </c>
      <c r="C26" s="66">
        <v>0</v>
      </c>
      <c r="D26" s="66">
        <v>0</v>
      </c>
      <c r="E26" s="68"/>
      <c r="F26" s="66">
        <v>0</v>
      </c>
      <c r="G26" s="66">
        <v>0</v>
      </c>
      <c r="H26" s="66">
        <v>0</v>
      </c>
      <c r="I26" s="68"/>
      <c r="J26" s="66">
        <v>23</v>
      </c>
      <c r="K26" s="66">
        <v>30</v>
      </c>
      <c r="L26" s="66">
        <f>SUM(J26:K26)</f>
        <v>53</v>
      </c>
      <c r="M26" s="68"/>
      <c r="N26" s="66">
        <v>0</v>
      </c>
      <c r="O26" s="66">
        <v>0</v>
      </c>
      <c r="P26" s="66">
        <f>SUM(N26:O26)</f>
        <v>0</v>
      </c>
      <c r="Q26" s="68"/>
      <c r="R26" s="66">
        <f>P26+L26+H26+D26</f>
        <v>53</v>
      </c>
    </row>
    <row r="27" spans="1:18">
      <c r="A27" s="67" t="s">
        <v>119</v>
      </c>
      <c r="B27" s="66">
        <v>0</v>
      </c>
      <c r="C27" s="66">
        <v>0</v>
      </c>
      <c r="D27" s="66">
        <v>0</v>
      </c>
      <c r="E27" s="68"/>
      <c r="F27" s="66">
        <v>0</v>
      </c>
      <c r="G27" s="66">
        <v>0</v>
      </c>
      <c r="H27" s="66">
        <v>0</v>
      </c>
      <c r="I27" s="68"/>
      <c r="J27" s="66">
        <v>0</v>
      </c>
      <c r="K27" s="66">
        <v>1</v>
      </c>
      <c r="L27" s="66">
        <f t="shared" ref="L27:L33" si="4">SUM(J27:K27)</f>
        <v>1</v>
      </c>
      <c r="M27" s="68"/>
      <c r="N27" s="66">
        <v>0</v>
      </c>
      <c r="O27" s="66">
        <v>0</v>
      </c>
      <c r="P27" s="66">
        <f t="shared" ref="P27:P35" si="5">SUM(N27:O27)</f>
        <v>0</v>
      </c>
      <c r="Q27" s="68"/>
      <c r="R27" s="66">
        <f t="shared" ref="R27:R35" si="6">P27+L27+H27+D27</f>
        <v>1</v>
      </c>
    </row>
    <row r="28" spans="1:18">
      <c r="A28" s="67" t="s">
        <v>120</v>
      </c>
      <c r="B28" s="66">
        <v>0</v>
      </c>
      <c r="C28" s="66">
        <v>0</v>
      </c>
      <c r="D28" s="66">
        <v>0</v>
      </c>
      <c r="E28" s="68"/>
      <c r="F28" s="66">
        <v>0</v>
      </c>
      <c r="G28" s="66">
        <v>0</v>
      </c>
      <c r="H28" s="66">
        <v>0</v>
      </c>
      <c r="I28" s="68"/>
      <c r="J28" s="66">
        <v>25</v>
      </c>
      <c r="K28" s="66">
        <v>56</v>
      </c>
      <c r="L28" s="66">
        <f t="shared" si="4"/>
        <v>81</v>
      </c>
      <c r="M28" s="68"/>
      <c r="N28" s="66">
        <v>8</v>
      </c>
      <c r="O28" s="66">
        <v>13</v>
      </c>
      <c r="P28" s="66">
        <f t="shared" si="5"/>
        <v>21</v>
      </c>
      <c r="Q28" s="68"/>
      <c r="R28" s="66">
        <f t="shared" si="6"/>
        <v>102</v>
      </c>
    </row>
    <row r="29" spans="1:18">
      <c r="A29" s="67" t="s">
        <v>121</v>
      </c>
      <c r="B29" s="66">
        <v>0</v>
      </c>
      <c r="C29" s="66">
        <v>0</v>
      </c>
      <c r="D29" s="66">
        <v>0</v>
      </c>
      <c r="E29" s="68"/>
      <c r="F29" s="66">
        <v>0</v>
      </c>
      <c r="G29" s="66">
        <v>0</v>
      </c>
      <c r="H29" s="66">
        <v>0</v>
      </c>
      <c r="I29" s="68"/>
      <c r="J29" s="66">
        <v>31</v>
      </c>
      <c r="K29" s="66">
        <v>7</v>
      </c>
      <c r="L29" s="66">
        <f t="shared" si="4"/>
        <v>38</v>
      </c>
      <c r="M29" s="68"/>
      <c r="N29" s="66">
        <v>0</v>
      </c>
      <c r="O29" s="66">
        <v>0</v>
      </c>
      <c r="P29" s="66">
        <f t="shared" si="5"/>
        <v>0</v>
      </c>
      <c r="Q29" s="68"/>
      <c r="R29" s="66">
        <f t="shared" si="6"/>
        <v>38</v>
      </c>
    </row>
    <row r="30" spans="1:18">
      <c r="A30" s="67" t="s">
        <v>122</v>
      </c>
      <c r="B30" s="66">
        <v>0</v>
      </c>
      <c r="C30" s="66">
        <v>0</v>
      </c>
      <c r="D30" s="66">
        <v>0</v>
      </c>
      <c r="E30" s="68"/>
      <c r="F30" s="66">
        <v>0</v>
      </c>
      <c r="G30" s="66">
        <v>0</v>
      </c>
      <c r="H30" s="66">
        <v>0</v>
      </c>
      <c r="I30" s="68"/>
      <c r="J30" s="66">
        <v>3</v>
      </c>
      <c r="K30" s="66">
        <v>3</v>
      </c>
      <c r="L30" s="66">
        <f t="shared" si="4"/>
        <v>6</v>
      </c>
      <c r="M30" s="68"/>
      <c r="N30" s="66">
        <v>0</v>
      </c>
      <c r="O30" s="66">
        <v>0</v>
      </c>
      <c r="P30" s="66">
        <f t="shared" si="5"/>
        <v>0</v>
      </c>
      <c r="Q30" s="68"/>
      <c r="R30" s="66">
        <f t="shared" si="6"/>
        <v>6</v>
      </c>
    </row>
    <row r="31" spans="1:18">
      <c r="A31" s="67" t="s">
        <v>182</v>
      </c>
      <c r="B31" s="66"/>
      <c r="C31" s="66"/>
      <c r="D31" s="66"/>
      <c r="E31" s="68"/>
      <c r="F31" s="66"/>
      <c r="G31" s="66"/>
      <c r="H31" s="66"/>
      <c r="I31" s="68"/>
      <c r="J31" s="66">
        <v>0</v>
      </c>
      <c r="K31" s="66">
        <v>2</v>
      </c>
      <c r="L31" s="66">
        <f t="shared" si="4"/>
        <v>2</v>
      </c>
      <c r="M31" s="68"/>
      <c r="N31" s="66">
        <v>0</v>
      </c>
      <c r="O31" s="66">
        <v>0</v>
      </c>
      <c r="P31" s="66">
        <f t="shared" si="5"/>
        <v>0</v>
      </c>
      <c r="Q31" s="68"/>
      <c r="R31" s="66">
        <f t="shared" si="6"/>
        <v>2</v>
      </c>
    </row>
    <row r="32" spans="1:18">
      <c r="A32" s="67" t="s">
        <v>123</v>
      </c>
      <c r="B32" s="66">
        <v>0</v>
      </c>
      <c r="C32" s="66">
        <v>0</v>
      </c>
      <c r="D32" s="66">
        <v>0</v>
      </c>
      <c r="E32" s="68"/>
      <c r="F32" s="66">
        <v>0</v>
      </c>
      <c r="G32" s="66">
        <v>0</v>
      </c>
      <c r="H32" s="66">
        <v>0</v>
      </c>
      <c r="I32" s="68"/>
      <c r="J32" s="66">
        <v>8</v>
      </c>
      <c r="K32" s="66">
        <v>7</v>
      </c>
      <c r="L32" s="66">
        <f t="shared" si="4"/>
        <v>15</v>
      </c>
      <c r="M32" s="68"/>
      <c r="N32" s="66">
        <v>0</v>
      </c>
      <c r="O32" s="66">
        <v>0</v>
      </c>
      <c r="P32" s="66">
        <f t="shared" si="5"/>
        <v>0</v>
      </c>
      <c r="Q32" s="68"/>
      <c r="R32" s="66">
        <f t="shared" si="6"/>
        <v>15</v>
      </c>
    </row>
    <row r="33" spans="1:18">
      <c r="A33" s="67" t="s">
        <v>124</v>
      </c>
      <c r="B33" s="66">
        <v>0</v>
      </c>
      <c r="C33" s="66">
        <v>0</v>
      </c>
      <c r="D33" s="66">
        <v>0</v>
      </c>
      <c r="E33" s="68"/>
      <c r="F33" s="66">
        <v>0</v>
      </c>
      <c r="G33" s="66">
        <v>0</v>
      </c>
      <c r="H33" s="66">
        <v>0</v>
      </c>
      <c r="I33" s="68"/>
      <c r="J33" s="66">
        <v>20</v>
      </c>
      <c r="K33" s="66">
        <v>28</v>
      </c>
      <c r="L33" s="66">
        <f t="shared" si="4"/>
        <v>48</v>
      </c>
      <c r="M33" s="68"/>
      <c r="N33" s="66">
        <v>0</v>
      </c>
      <c r="O33" s="66">
        <v>0</v>
      </c>
      <c r="P33" s="66">
        <f t="shared" si="5"/>
        <v>0</v>
      </c>
      <c r="Q33" s="68"/>
      <c r="R33" s="66">
        <f t="shared" si="6"/>
        <v>48</v>
      </c>
    </row>
    <row r="34" spans="1:18">
      <c r="A34" s="67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6"/>
      <c r="M34" s="68"/>
      <c r="N34" s="68"/>
      <c r="O34" s="68"/>
      <c r="P34" s="66"/>
      <c r="Q34" s="68"/>
      <c r="R34" s="66"/>
    </row>
    <row r="35" spans="1:18">
      <c r="A35" s="67" t="s">
        <v>52</v>
      </c>
      <c r="B35" s="66">
        <v>0</v>
      </c>
      <c r="C35" s="66">
        <v>0</v>
      </c>
      <c r="D35" s="66">
        <v>0</v>
      </c>
      <c r="E35" s="68"/>
      <c r="F35" s="66">
        <v>0</v>
      </c>
      <c r="G35" s="66">
        <v>0</v>
      </c>
      <c r="H35" s="66">
        <v>0</v>
      </c>
      <c r="I35" s="68"/>
      <c r="J35" s="66">
        <f>SUM(J26:J34)</f>
        <v>110</v>
      </c>
      <c r="K35" s="66">
        <f>SUM(K26:K34)</f>
        <v>134</v>
      </c>
      <c r="L35" s="66">
        <f>SUM(J35:K35)</f>
        <v>244</v>
      </c>
      <c r="M35" s="68"/>
      <c r="N35" s="66">
        <f>SUM(N26:N34)</f>
        <v>8</v>
      </c>
      <c r="O35" s="66">
        <f t="shared" ref="O35" si="7">SUM(O26:O34)</f>
        <v>13</v>
      </c>
      <c r="P35" s="66">
        <f t="shared" si="5"/>
        <v>21</v>
      </c>
      <c r="Q35" s="68"/>
      <c r="R35" s="69">
        <f t="shared" si="6"/>
        <v>265</v>
      </c>
    </row>
    <row r="36" spans="1:18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</row>
    <row r="37" spans="1:18">
      <c r="A37" s="67" t="s">
        <v>125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</row>
    <row r="38" spans="1:18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</row>
    <row r="39" spans="1:18">
      <c r="A39" s="67" t="s">
        <v>126</v>
      </c>
      <c r="B39" s="66">
        <v>0</v>
      </c>
      <c r="C39" s="66">
        <v>0</v>
      </c>
      <c r="D39" s="66">
        <v>0</v>
      </c>
      <c r="E39" s="68"/>
      <c r="F39" s="66">
        <v>0</v>
      </c>
      <c r="G39" s="66">
        <v>0</v>
      </c>
      <c r="H39" s="66">
        <v>0</v>
      </c>
      <c r="I39" s="68"/>
      <c r="J39" s="66">
        <v>55</v>
      </c>
      <c r="K39" s="66">
        <v>37</v>
      </c>
      <c r="L39" s="66">
        <f>SUM(J39:K39)</f>
        <v>92</v>
      </c>
      <c r="M39" s="68"/>
      <c r="N39" s="66">
        <v>18</v>
      </c>
      <c r="O39" s="66">
        <v>3</v>
      </c>
      <c r="P39" s="66">
        <f>SUM(N39:O39)</f>
        <v>21</v>
      </c>
      <c r="Q39" s="68"/>
      <c r="R39" s="66">
        <f>P39+L39+H39+D39</f>
        <v>113</v>
      </c>
    </row>
    <row r="40" spans="1:18">
      <c r="A40" s="67" t="s">
        <v>385</v>
      </c>
      <c r="B40" s="66"/>
      <c r="C40" s="66"/>
      <c r="D40" s="66"/>
      <c r="E40" s="68"/>
      <c r="F40" s="66"/>
      <c r="G40" s="66"/>
      <c r="H40" s="66"/>
      <c r="I40" s="68"/>
      <c r="J40" s="66"/>
      <c r="K40" s="66"/>
      <c r="L40" s="66"/>
      <c r="M40" s="68"/>
      <c r="N40" s="66">
        <v>21</v>
      </c>
      <c r="O40" s="66">
        <v>7</v>
      </c>
      <c r="P40" s="66">
        <f t="shared" ref="P40:P43" si="8">SUM(N40:O40)</f>
        <v>28</v>
      </c>
      <c r="Q40" s="68"/>
      <c r="R40" s="66">
        <f t="shared" ref="R40:R43" si="9">P40+L40+H40+D40</f>
        <v>28</v>
      </c>
    </row>
    <row r="41" spans="1:18">
      <c r="A41" s="67" t="s">
        <v>127</v>
      </c>
      <c r="B41" s="66">
        <v>0</v>
      </c>
      <c r="C41" s="66">
        <v>1</v>
      </c>
      <c r="D41" s="66">
        <v>1</v>
      </c>
      <c r="E41" s="68"/>
      <c r="F41" s="66">
        <v>0</v>
      </c>
      <c r="G41" s="66">
        <v>0</v>
      </c>
      <c r="H41" s="66">
        <v>0</v>
      </c>
      <c r="I41" s="68"/>
      <c r="J41" s="66">
        <v>122</v>
      </c>
      <c r="K41" s="66">
        <v>37</v>
      </c>
      <c r="L41" s="66">
        <f t="shared" ref="L41:L43" si="10">SUM(J41:K41)</f>
        <v>159</v>
      </c>
      <c r="M41" s="68"/>
      <c r="N41" s="66">
        <v>64</v>
      </c>
      <c r="O41" s="66">
        <v>9</v>
      </c>
      <c r="P41" s="66">
        <f t="shared" si="8"/>
        <v>73</v>
      </c>
      <c r="Q41" s="68"/>
      <c r="R41" s="66">
        <f t="shared" si="9"/>
        <v>233</v>
      </c>
    </row>
    <row r="42" spans="1:18">
      <c r="A42" s="67" t="s">
        <v>128</v>
      </c>
      <c r="B42" s="66">
        <v>1</v>
      </c>
      <c r="C42" s="66">
        <v>0</v>
      </c>
      <c r="D42" s="66">
        <v>1</v>
      </c>
      <c r="E42" s="68"/>
      <c r="F42" s="66">
        <v>0</v>
      </c>
      <c r="G42" s="66">
        <v>0</v>
      </c>
      <c r="H42" s="66">
        <v>0</v>
      </c>
      <c r="I42" s="68"/>
      <c r="J42" s="66">
        <v>14</v>
      </c>
      <c r="K42" s="66">
        <v>7</v>
      </c>
      <c r="L42" s="66">
        <f t="shared" si="10"/>
        <v>21</v>
      </c>
      <c r="M42" s="68"/>
      <c r="N42" s="66">
        <v>0</v>
      </c>
      <c r="O42" s="66">
        <v>0</v>
      </c>
      <c r="P42" s="66">
        <f t="shared" si="8"/>
        <v>0</v>
      </c>
      <c r="Q42" s="68"/>
      <c r="R42" s="66">
        <f t="shared" si="9"/>
        <v>22</v>
      </c>
    </row>
    <row r="43" spans="1:18">
      <c r="A43" s="67" t="s">
        <v>129</v>
      </c>
      <c r="B43" s="66">
        <v>9</v>
      </c>
      <c r="C43" s="66">
        <v>0</v>
      </c>
      <c r="D43" s="66">
        <v>9</v>
      </c>
      <c r="E43" s="68"/>
      <c r="F43" s="66">
        <v>8</v>
      </c>
      <c r="G43" s="66">
        <v>2</v>
      </c>
      <c r="H43" s="66">
        <v>10</v>
      </c>
      <c r="I43" s="68"/>
      <c r="J43" s="66">
        <v>10</v>
      </c>
      <c r="K43" s="66">
        <v>0</v>
      </c>
      <c r="L43" s="66">
        <f t="shared" si="10"/>
        <v>10</v>
      </c>
      <c r="M43" s="68"/>
      <c r="N43" s="66">
        <v>0</v>
      </c>
      <c r="O43" s="66">
        <v>0</v>
      </c>
      <c r="P43" s="66">
        <f t="shared" si="8"/>
        <v>0</v>
      </c>
      <c r="Q43" s="68"/>
      <c r="R43" s="66">
        <f t="shared" si="9"/>
        <v>29</v>
      </c>
    </row>
    <row r="44" spans="1:18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6"/>
      <c r="M44" s="68"/>
      <c r="N44" s="68"/>
      <c r="O44" s="68"/>
      <c r="P44" s="66"/>
      <c r="Q44" s="68"/>
      <c r="R44" s="66"/>
    </row>
    <row r="45" spans="1:18">
      <c r="A45" s="67" t="s">
        <v>52</v>
      </c>
      <c r="B45" s="66">
        <f>SUM(B39:B43)</f>
        <v>10</v>
      </c>
      <c r="C45" s="66">
        <f t="shared" ref="C45:R45" si="11">SUM(C39:C43)</f>
        <v>1</v>
      </c>
      <c r="D45" s="66">
        <f t="shared" si="11"/>
        <v>11</v>
      </c>
      <c r="E45" s="66"/>
      <c r="F45" s="66">
        <f t="shared" si="11"/>
        <v>8</v>
      </c>
      <c r="G45" s="66">
        <f t="shared" si="11"/>
        <v>2</v>
      </c>
      <c r="H45" s="66">
        <f t="shared" si="11"/>
        <v>10</v>
      </c>
      <c r="I45" s="66"/>
      <c r="J45" s="66">
        <f t="shared" si="11"/>
        <v>201</v>
      </c>
      <c r="K45" s="66">
        <f t="shared" si="11"/>
        <v>81</v>
      </c>
      <c r="L45" s="66">
        <f t="shared" si="11"/>
        <v>282</v>
      </c>
      <c r="M45" s="66"/>
      <c r="N45" s="66">
        <f t="shared" si="11"/>
        <v>103</v>
      </c>
      <c r="O45" s="66">
        <f t="shared" si="11"/>
        <v>19</v>
      </c>
      <c r="P45" s="66">
        <f t="shared" si="11"/>
        <v>122</v>
      </c>
      <c r="Q45" s="66"/>
      <c r="R45" s="66">
        <f t="shared" si="11"/>
        <v>425</v>
      </c>
    </row>
    <row r="46" spans="1:18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</row>
    <row r="47" spans="1:18">
      <c r="A47" s="67" t="s">
        <v>130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</row>
    <row r="48" spans="1:18">
      <c r="A48" s="67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spans="1:18">
      <c r="A49" s="67" t="s">
        <v>131</v>
      </c>
      <c r="B49" s="66">
        <v>0</v>
      </c>
      <c r="C49" s="66">
        <v>0</v>
      </c>
      <c r="D49" s="66">
        <v>0</v>
      </c>
      <c r="E49" s="68"/>
      <c r="F49" s="66">
        <v>0</v>
      </c>
      <c r="G49" s="66">
        <v>1</v>
      </c>
      <c r="H49" s="66">
        <v>1</v>
      </c>
      <c r="I49" s="68"/>
      <c r="J49" s="66">
        <v>4</v>
      </c>
      <c r="K49" s="66">
        <v>55</v>
      </c>
      <c r="L49" s="66">
        <f>SUM(J49:K49)</f>
        <v>59</v>
      </c>
      <c r="M49" s="68"/>
      <c r="N49" s="66">
        <v>0</v>
      </c>
      <c r="O49" s="66">
        <v>0</v>
      </c>
      <c r="P49" s="66">
        <v>0</v>
      </c>
      <c r="Q49" s="68"/>
      <c r="R49" s="66">
        <f>P49+L49+H49+D49</f>
        <v>60</v>
      </c>
    </row>
    <row r="50" spans="1:18">
      <c r="A50" s="67" t="s">
        <v>132</v>
      </c>
      <c r="B50" s="66">
        <v>0</v>
      </c>
      <c r="C50" s="66">
        <v>0</v>
      </c>
      <c r="D50" s="66">
        <v>0</v>
      </c>
      <c r="E50" s="68"/>
      <c r="F50" s="66">
        <v>0</v>
      </c>
      <c r="G50" s="66">
        <v>0</v>
      </c>
      <c r="H50" s="66">
        <v>0</v>
      </c>
      <c r="I50" s="68"/>
      <c r="J50" s="66">
        <v>26</v>
      </c>
      <c r="K50" s="66">
        <v>59</v>
      </c>
      <c r="L50" s="66">
        <f t="shared" ref="L50:L51" si="12">SUM(J50:K50)</f>
        <v>85</v>
      </c>
      <c r="M50" s="68"/>
      <c r="N50" s="66">
        <v>3</v>
      </c>
      <c r="O50" s="66">
        <v>4</v>
      </c>
      <c r="P50" s="66">
        <v>7</v>
      </c>
      <c r="Q50" s="68"/>
      <c r="R50" s="66">
        <f t="shared" ref="R50:R51" si="13">P50+L50+H50+D50</f>
        <v>92</v>
      </c>
    </row>
    <row r="51" spans="1:18">
      <c r="A51" s="67" t="s">
        <v>133</v>
      </c>
      <c r="B51" s="66">
        <v>0</v>
      </c>
      <c r="C51" s="66">
        <v>0</v>
      </c>
      <c r="D51" s="66">
        <v>0</v>
      </c>
      <c r="E51" s="68"/>
      <c r="F51" s="66">
        <v>0</v>
      </c>
      <c r="G51" s="66">
        <v>0</v>
      </c>
      <c r="H51" s="66">
        <v>0</v>
      </c>
      <c r="I51" s="68"/>
      <c r="J51" s="66">
        <v>6</v>
      </c>
      <c r="K51" s="66">
        <v>89</v>
      </c>
      <c r="L51" s="66">
        <f t="shared" si="12"/>
        <v>95</v>
      </c>
      <c r="M51" s="68"/>
      <c r="N51" s="66">
        <v>14</v>
      </c>
      <c r="O51" s="66">
        <v>34</v>
      </c>
      <c r="P51" s="66">
        <f>SUM(N51:O51)</f>
        <v>48</v>
      </c>
      <c r="Q51" s="68"/>
      <c r="R51" s="66">
        <f t="shared" si="13"/>
        <v>143</v>
      </c>
    </row>
    <row r="52" spans="1:18">
      <c r="A52" s="67"/>
      <c r="B52" s="68"/>
      <c r="C52" s="68"/>
      <c r="D52" s="68"/>
      <c r="E52" s="68"/>
      <c r="F52" s="66"/>
      <c r="G52" s="66"/>
      <c r="H52" s="66"/>
      <c r="I52" s="68"/>
      <c r="J52" s="68"/>
      <c r="K52" s="68"/>
      <c r="L52" s="66"/>
      <c r="M52" s="68"/>
      <c r="N52" s="68"/>
      <c r="O52" s="68"/>
      <c r="P52" s="68"/>
      <c r="Q52" s="68"/>
      <c r="R52" s="66"/>
    </row>
    <row r="53" spans="1:18">
      <c r="A53" s="67" t="s">
        <v>52</v>
      </c>
      <c r="B53" s="66">
        <f>SUM(B49:B52)</f>
        <v>0</v>
      </c>
      <c r="C53" s="66">
        <f t="shared" ref="C53:R53" si="14">SUM(C49:C52)</f>
        <v>0</v>
      </c>
      <c r="D53" s="66">
        <f t="shared" si="14"/>
        <v>0</v>
      </c>
      <c r="E53" s="66"/>
      <c r="F53" s="66">
        <f t="shared" si="14"/>
        <v>0</v>
      </c>
      <c r="G53" s="66">
        <f t="shared" si="14"/>
        <v>1</v>
      </c>
      <c r="H53" s="66">
        <f t="shared" si="14"/>
        <v>1</v>
      </c>
      <c r="I53" s="66"/>
      <c r="J53" s="66">
        <f t="shared" si="14"/>
        <v>36</v>
      </c>
      <c r="K53" s="66">
        <f t="shared" si="14"/>
        <v>203</v>
      </c>
      <c r="L53" s="66">
        <f t="shared" si="14"/>
        <v>239</v>
      </c>
      <c r="M53" s="66"/>
      <c r="N53" s="66">
        <f t="shared" si="14"/>
        <v>17</v>
      </c>
      <c r="O53" s="66">
        <f t="shared" si="14"/>
        <v>38</v>
      </c>
      <c r="P53" s="66">
        <f t="shared" si="14"/>
        <v>55</v>
      </c>
      <c r="Q53" s="66"/>
      <c r="R53" s="66">
        <f t="shared" si="14"/>
        <v>295</v>
      </c>
    </row>
    <row r="54" spans="1:18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1:18" ht="18">
      <c r="A55" s="67" t="s">
        <v>134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</row>
    <row r="56" spans="1:18">
      <c r="A56" s="67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</row>
    <row r="57" spans="1:18">
      <c r="A57" s="67" t="s">
        <v>135</v>
      </c>
      <c r="B57" s="66">
        <v>0</v>
      </c>
      <c r="C57" s="66">
        <v>0</v>
      </c>
      <c r="D57" s="66">
        <v>0</v>
      </c>
      <c r="E57" s="68"/>
      <c r="F57" s="66">
        <v>15</v>
      </c>
      <c r="G57" s="66">
        <v>41</v>
      </c>
      <c r="H57" s="66">
        <f>SUM(F57:G57)</f>
        <v>56</v>
      </c>
      <c r="I57" s="68"/>
      <c r="J57" s="66">
        <v>22</v>
      </c>
      <c r="K57" s="66">
        <v>43</v>
      </c>
      <c r="L57" s="66">
        <f>SUM(J57:K57)</f>
        <v>65</v>
      </c>
      <c r="M57" s="68"/>
      <c r="N57" s="66">
        <v>0</v>
      </c>
      <c r="O57" s="66">
        <v>0</v>
      </c>
      <c r="P57" s="66">
        <v>0</v>
      </c>
      <c r="Q57" s="68"/>
      <c r="R57" s="66">
        <f>P57+L57+H57+D57</f>
        <v>121</v>
      </c>
    </row>
    <row r="58" spans="1:18">
      <c r="A58" s="67" t="s">
        <v>136</v>
      </c>
      <c r="B58" s="66">
        <v>0</v>
      </c>
      <c r="C58" s="66">
        <v>0</v>
      </c>
      <c r="D58" s="66">
        <v>0</v>
      </c>
      <c r="E58" s="68"/>
      <c r="F58" s="66">
        <v>0</v>
      </c>
      <c r="G58" s="66">
        <v>0</v>
      </c>
      <c r="H58" s="66">
        <v>0</v>
      </c>
      <c r="I58" s="68"/>
      <c r="J58" s="66">
        <v>2</v>
      </c>
      <c r="K58" s="66">
        <v>31</v>
      </c>
      <c r="L58" s="66">
        <f t="shared" ref="L58:L66" si="15">SUM(J58:K58)</f>
        <v>33</v>
      </c>
      <c r="M58" s="68"/>
      <c r="N58" s="66">
        <v>0</v>
      </c>
      <c r="O58" s="66">
        <v>0</v>
      </c>
      <c r="P58" s="66">
        <v>0</v>
      </c>
      <c r="Q58" s="68"/>
      <c r="R58" s="66">
        <f t="shared" ref="R58:R64" si="16">P58+L58+H58+D58</f>
        <v>33</v>
      </c>
    </row>
    <row r="59" spans="1:18">
      <c r="A59" s="67" t="s">
        <v>137</v>
      </c>
      <c r="B59" s="66">
        <v>21</v>
      </c>
      <c r="C59" s="66">
        <v>4</v>
      </c>
      <c r="D59" s="66">
        <v>25</v>
      </c>
      <c r="E59" s="68"/>
      <c r="F59" s="66">
        <v>4</v>
      </c>
      <c r="G59" s="66">
        <v>0</v>
      </c>
      <c r="H59" s="66">
        <f t="shared" ref="H59:H64" si="17">SUM(F59:G59)</f>
        <v>4</v>
      </c>
      <c r="I59" s="68"/>
      <c r="J59" s="66">
        <v>0</v>
      </c>
      <c r="K59" s="66">
        <v>0</v>
      </c>
      <c r="L59" s="66">
        <f t="shared" si="15"/>
        <v>0</v>
      </c>
      <c r="M59" s="68"/>
      <c r="N59" s="66">
        <v>0</v>
      </c>
      <c r="O59" s="66">
        <v>0</v>
      </c>
      <c r="P59" s="66">
        <v>0</v>
      </c>
      <c r="Q59" s="68"/>
      <c r="R59" s="66">
        <f t="shared" si="16"/>
        <v>29</v>
      </c>
    </row>
    <row r="60" spans="1:18">
      <c r="A60" s="67" t="s">
        <v>138</v>
      </c>
      <c r="B60" s="66">
        <v>0</v>
      </c>
      <c r="C60" s="66">
        <v>0</v>
      </c>
      <c r="D60" s="66">
        <v>0</v>
      </c>
      <c r="E60" s="68"/>
      <c r="F60" s="66">
        <v>7</v>
      </c>
      <c r="G60" s="66">
        <v>37</v>
      </c>
      <c r="H60" s="66">
        <f t="shared" si="17"/>
        <v>44</v>
      </c>
      <c r="I60" s="68"/>
      <c r="J60" s="66">
        <v>17</v>
      </c>
      <c r="K60" s="66">
        <v>30</v>
      </c>
      <c r="L60" s="66">
        <f t="shared" si="15"/>
        <v>47</v>
      </c>
      <c r="M60" s="68"/>
      <c r="N60" s="66">
        <v>18</v>
      </c>
      <c r="O60" s="66">
        <v>6</v>
      </c>
      <c r="P60" s="66">
        <f>SUM(N60:O60)</f>
        <v>24</v>
      </c>
      <c r="Q60" s="68"/>
      <c r="R60" s="66">
        <f t="shared" si="16"/>
        <v>115</v>
      </c>
    </row>
    <row r="61" spans="1:18">
      <c r="A61" s="44" t="s">
        <v>189</v>
      </c>
      <c r="B61" s="66">
        <v>0</v>
      </c>
      <c r="C61" s="66">
        <v>5</v>
      </c>
      <c r="D61" s="66">
        <v>5</v>
      </c>
      <c r="E61" s="68"/>
      <c r="F61" s="66">
        <v>1</v>
      </c>
      <c r="G61" s="66">
        <v>13</v>
      </c>
      <c r="H61" s="66">
        <f t="shared" si="17"/>
        <v>14</v>
      </c>
      <c r="I61" s="68"/>
      <c r="J61" s="66">
        <v>0</v>
      </c>
      <c r="K61" s="66">
        <v>0</v>
      </c>
      <c r="L61" s="66">
        <v>0</v>
      </c>
      <c r="M61" s="68"/>
      <c r="N61" s="66">
        <v>0</v>
      </c>
      <c r="O61" s="66">
        <v>0</v>
      </c>
      <c r="P61" s="66">
        <v>0</v>
      </c>
      <c r="Q61" s="68"/>
      <c r="R61" s="66">
        <f t="shared" si="16"/>
        <v>19</v>
      </c>
    </row>
    <row r="62" spans="1:18">
      <c r="A62" s="67" t="s">
        <v>139</v>
      </c>
      <c r="B62" s="66">
        <v>5</v>
      </c>
      <c r="C62" s="66">
        <v>7</v>
      </c>
      <c r="D62" s="66">
        <v>12</v>
      </c>
      <c r="E62" s="68"/>
      <c r="F62" s="66">
        <v>47</v>
      </c>
      <c r="G62" s="66">
        <v>280</v>
      </c>
      <c r="H62" s="66">
        <f t="shared" si="17"/>
        <v>327</v>
      </c>
      <c r="I62" s="68"/>
      <c r="J62" s="66">
        <v>28</v>
      </c>
      <c r="K62" s="66">
        <v>95</v>
      </c>
      <c r="L62" s="66">
        <f t="shared" si="15"/>
        <v>123</v>
      </c>
      <c r="M62" s="68"/>
      <c r="N62" s="66">
        <v>4</v>
      </c>
      <c r="O62" s="66">
        <v>18</v>
      </c>
      <c r="P62" s="66">
        <f>SUM(N62:O62)</f>
        <v>22</v>
      </c>
      <c r="Q62" s="68"/>
      <c r="R62" s="66">
        <f t="shared" si="16"/>
        <v>484</v>
      </c>
    </row>
    <row r="63" spans="1:18">
      <c r="A63" s="67" t="s">
        <v>140</v>
      </c>
      <c r="B63" s="66">
        <v>0</v>
      </c>
      <c r="C63" s="66">
        <v>0</v>
      </c>
      <c r="D63" s="66">
        <v>0</v>
      </c>
      <c r="E63" s="68"/>
      <c r="F63" s="66">
        <v>31</v>
      </c>
      <c r="G63" s="66">
        <v>56</v>
      </c>
      <c r="H63" s="66">
        <f t="shared" si="17"/>
        <v>87</v>
      </c>
      <c r="I63" s="68"/>
      <c r="J63" s="66">
        <v>66</v>
      </c>
      <c r="K63" s="66">
        <v>97</v>
      </c>
      <c r="L63" s="66">
        <f t="shared" si="15"/>
        <v>163</v>
      </c>
      <c r="M63" s="68"/>
      <c r="N63" s="66">
        <v>0</v>
      </c>
      <c r="O63" s="66">
        <v>0</v>
      </c>
      <c r="P63" s="66">
        <v>0</v>
      </c>
      <c r="Q63" s="68"/>
      <c r="R63" s="66">
        <f t="shared" si="16"/>
        <v>250</v>
      </c>
    </row>
    <row r="64" spans="1:18">
      <c r="A64" s="67" t="s">
        <v>141</v>
      </c>
      <c r="B64" s="66">
        <v>0</v>
      </c>
      <c r="C64" s="66">
        <v>0</v>
      </c>
      <c r="D64" s="66">
        <v>0</v>
      </c>
      <c r="E64" s="68"/>
      <c r="F64" s="66">
        <v>30</v>
      </c>
      <c r="G64" s="66">
        <v>49</v>
      </c>
      <c r="H64" s="66">
        <f t="shared" si="17"/>
        <v>79</v>
      </c>
      <c r="I64" s="68"/>
      <c r="J64" s="66">
        <v>11</v>
      </c>
      <c r="K64" s="66">
        <v>13</v>
      </c>
      <c r="L64" s="66">
        <f t="shared" si="15"/>
        <v>24</v>
      </c>
      <c r="M64" s="68"/>
      <c r="N64" s="66">
        <v>0</v>
      </c>
      <c r="O64" s="66">
        <v>0</v>
      </c>
      <c r="P64" s="66">
        <v>0</v>
      </c>
      <c r="Q64" s="68"/>
      <c r="R64" s="66">
        <f t="shared" si="16"/>
        <v>103</v>
      </c>
    </row>
    <row r="65" spans="1:18">
      <c r="A65" s="67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6"/>
      <c r="M65" s="68"/>
      <c r="N65" s="68"/>
      <c r="O65" s="68"/>
      <c r="P65" s="68"/>
      <c r="Q65" s="68"/>
      <c r="R65" s="66"/>
    </row>
    <row r="66" spans="1:18">
      <c r="A66" s="67" t="s">
        <v>52</v>
      </c>
      <c r="B66" s="66">
        <f>SUM(B57:B65)</f>
        <v>26</v>
      </c>
      <c r="C66" s="66">
        <f>SUM(C57:C65)</f>
        <v>16</v>
      </c>
      <c r="D66" s="66">
        <f>SUM(B66:C66)</f>
        <v>42</v>
      </c>
      <c r="E66" s="68"/>
      <c r="F66" s="66">
        <f>SUM(F57:F65)</f>
        <v>135</v>
      </c>
      <c r="G66" s="66">
        <f t="shared" ref="G66:H66" si="18">SUM(G57:G65)</f>
        <v>476</v>
      </c>
      <c r="H66" s="66">
        <f t="shared" si="18"/>
        <v>611</v>
      </c>
      <c r="I66" s="68"/>
      <c r="J66" s="66">
        <f>SUM(J57:J65)</f>
        <v>146</v>
      </c>
      <c r="K66" s="66">
        <f>SUM(K57:K65)</f>
        <v>309</v>
      </c>
      <c r="L66" s="66">
        <f t="shared" si="15"/>
        <v>455</v>
      </c>
      <c r="M66" s="68"/>
      <c r="N66" s="66">
        <f>SUM(N57:N65)</f>
        <v>22</v>
      </c>
      <c r="O66" s="66">
        <f t="shared" ref="O66:P66" si="19">SUM(O57:O65)</f>
        <v>24</v>
      </c>
      <c r="P66" s="66">
        <f t="shared" si="19"/>
        <v>46</v>
      </c>
      <c r="Q66" s="68"/>
      <c r="R66" s="69">
        <f>SUM(D66,H66,L66,P66)</f>
        <v>1154</v>
      </c>
    </row>
    <row r="67" spans="1:18">
      <c r="A67" s="67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</row>
    <row r="68" spans="1:18">
      <c r="A68" s="67" t="s">
        <v>142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</row>
    <row r="69" spans="1:18">
      <c r="A69" s="67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</row>
    <row r="70" spans="1:18">
      <c r="A70" s="67" t="s">
        <v>143</v>
      </c>
      <c r="B70" s="66">
        <v>0</v>
      </c>
      <c r="C70" s="66">
        <v>0</v>
      </c>
      <c r="D70" s="66">
        <v>0</v>
      </c>
      <c r="E70" s="68"/>
      <c r="F70" s="66">
        <v>0</v>
      </c>
      <c r="G70" s="66">
        <v>0</v>
      </c>
      <c r="H70" s="66">
        <v>0</v>
      </c>
      <c r="I70" s="68"/>
      <c r="J70" s="66">
        <v>2</v>
      </c>
      <c r="K70" s="66">
        <v>2</v>
      </c>
      <c r="L70" s="66">
        <f>SUM(J70:K70)</f>
        <v>4</v>
      </c>
      <c r="M70" s="68"/>
      <c r="N70" s="66">
        <v>0</v>
      </c>
      <c r="O70" s="66">
        <v>0</v>
      </c>
      <c r="P70" s="66">
        <v>0</v>
      </c>
      <c r="Q70" s="68"/>
      <c r="R70" s="66">
        <f>P70+L70+H70+D70</f>
        <v>4</v>
      </c>
    </row>
    <row r="71" spans="1:18">
      <c r="A71" s="67" t="s">
        <v>144</v>
      </c>
      <c r="B71" s="66">
        <v>0</v>
      </c>
      <c r="C71" s="66">
        <v>0</v>
      </c>
      <c r="D71" s="66">
        <v>0</v>
      </c>
      <c r="E71" s="68"/>
      <c r="F71" s="66">
        <v>3</v>
      </c>
      <c r="G71" s="66">
        <v>1</v>
      </c>
      <c r="H71" s="66">
        <v>4</v>
      </c>
      <c r="I71" s="68"/>
      <c r="J71" s="66">
        <v>7</v>
      </c>
      <c r="K71" s="66">
        <v>1</v>
      </c>
      <c r="L71" s="66">
        <f t="shared" ref="L71:L78" si="20">SUM(J71:K71)</f>
        <v>8</v>
      </c>
      <c r="M71" s="68"/>
      <c r="N71" s="66">
        <v>0</v>
      </c>
      <c r="O71" s="66">
        <v>0</v>
      </c>
      <c r="P71" s="66">
        <v>0</v>
      </c>
      <c r="Q71" s="68"/>
      <c r="R71" s="66">
        <f t="shared" ref="R71:R78" si="21">P71+L71+H71+D71</f>
        <v>12</v>
      </c>
    </row>
    <row r="72" spans="1:18">
      <c r="A72" s="67" t="s">
        <v>119</v>
      </c>
      <c r="B72" s="66">
        <v>0</v>
      </c>
      <c r="C72" s="66">
        <v>0</v>
      </c>
      <c r="D72" s="66">
        <v>0</v>
      </c>
      <c r="E72" s="68"/>
      <c r="F72" s="66">
        <v>0</v>
      </c>
      <c r="G72" s="66">
        <v>0</v>
      </c>
      <c r="H72" s="66">
        <v>0</v>
      </c>
      <c r="I72" s="68"/>
      <c r="J72" s="66">
        <v>1</v>
      </c>
      <c r="K72" s="66">
        <v>5</v>
      </c>
      <c r="L72" s="66">
        <f t="shared" si="20"/>
        <v>6</v>
      </c>
      <c r="M72" s="68"/>
      <c r="N72" s="66">
        <v>0</v>
      </c>
      <c r="O72" s="66">
        <v>0</v>
      </c>
      <c r="P72" s="66">
        <v>0</v>
      </c>
      <c r="Q72" s="68"/>
      <c r="R72" s="66">
        <f t="shared" si="21"/>
        <v>6</v>
      </c>
    </row>
    <row r="73" spans="1:18">
      <c r="A73" s="67" t="s">
        <v>145</v>
      </c>
      <c r="B73" s="66">
        <v>1</v>
      </c>
      <c r="C73" s="66">
        <v>0</v>
      </c>
      <c r="D73" s="66">
        <v>1</v>
      </c>
      <c r="E73" s="68"/>
      <c r="F73" s="66">
        <v>0</v>
      </c>
      <c r="G73" s="66">
        <v>0</v>
      </c>
      <c r="H73" s="66">
        <v>0</v>
      </c>
      <c r="I73" s="68"/>
      <c r="J73" s="66">
        <v>5</v>
      </c>
      <c r="K73" s="66">
        <v>5</v>
      </c>
      <c r="L73" s="66">
        <f t="shared" si="20"/>
        <v>10</v>
      </c>
      <c r="M73" s="68"/>
      <c r="N73" s="66">
        <v>0</v>
      </c>
      <c r="O73" s="66">
        <v>0</v>
      </c>
      <c r="P73" s="66">
        <v>0</v>
      </c>
      <c r="Q73" s="68"/>
      <c r="R73" s="66">
        <f t="shared" si="21"/>
        <v>11</v>
      </c>
    </row>
    <row r="74" spans="1:18">
      <c r="A74" s="67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6"/>
      <c r="M74" s="68"/>
      <c r="N74" s="66"/>
      <c r="O74" s="66"/>
      <c r="P74" s="66"/>
      <c r="Q74" s="68"/>
      <c r="R74" s="66"/>
    </row>
    <row r="75" spans="1:18">
      <c r="A75" s="67" t="s">
        <v>146</v>
      </c>
      <c r="B75" s="66">
        <v>0</v>
      </c>
      <c r="C75" s="66">
        <v>0</v>
      </c>
      <c r="D75" s="66">
        <v>0</v>
      </c>
      <c r="E75" s="68"/>
      <c r="F75" s="66">
        <v>0</v>
      </c>
      <c r="G75" s="66">
        <v>0</v>
      </c>
      <c r="H75" s="66">
        <v>0</v>
      </c>
      <c r="I75" s="68"/>
      <c r="J75" s="66">
        <v>4</v>
      </c>
      <c r="K75" s="66">
        <v>7</v>
      </c>
      <c r="L75" s="66">
        <f t="shared" si="20"/>
        <v>11</v>
      </c>
      <c r="M75" s="68"/>
      <c r="N75" s="66">
        <v>0</v>
      </c>
      <c r="O75" s="66">
        <v>0</v>
      </c>
      <c r="P75" s="66">
        <v>0</v>
      </c>
      <c r="Q75" s="68"/>
      <c r="R75" s="66">
        <f t="shared" si="21"/>
        <v>11</v>
      </c>
    </row>
    <row r="76" spans="1:18">
      <c r="A76" s="67" t="s">
        <v>147</v>
      </c>
      <c r="B76" s="66">
        <v>0</v>
      </c>
      <c r="C76" s="66">
        <v>0</v>
      </c>
      <c r="D76" s="66">
        <v>0</v>
      </c>
      <c r="E76" s="68"/>
      <c r="F76" s="66">
        <v>0</v>
      </c>
      <c r="G76" s="66">
        <v>0</v>
      </c>
      <c r="H76" s="66">
        <v>0</v>
      </c>
      <c r="I76" s="68"/>
      <c r="J76" s="66">
        <v>16</v>
      </c>
      <c r="K76" s="66">
        <v>8</v>
      </c>
      <c r="L76" s="66">
        <f t="shared" si="20"/>
        <v>24</v>
      </c>
      <c r="M76" s="68"/>
      <c r="N76" s="66">
        <v>0</v>
      </c>
      <c r="O76" s="66">
        <v>0</v>
      </c>
      <c r="P76" s="66">
        <v>0</v>
      </c>
      <c r="Q76" s="68"/>
      <c r="R76" s="66">
        <f t="shared" si="21"/>
        <v>24</v>
      </c>
    </row>
    <row r="77" spans="1:18">
      <c r="A77" s="67" t="s">
        <v>148</v>
      </c>
      <c r="B77" s="66">
        <v>0</v>
      </c>
      <c r="C77" s="66">
        <v>0</v>
      </c>
      <c r="D77" s="66">
        <v>0</v>
      </c>
      <c r="E77" s="68"/>
      <c r="F77" s="66">
        <v>0</v>
      </c>
      <c r="G77" s="66">
        <v>0</v>
      </c>
      <c r="H77" s="66">
        <v>0</v>
      </c>
      <c r="I77" s="68"/>
      <c r="J77" s="66">
        <v>5</v>
      </c>
      <c r="K77" s="66">
        <v>0</v>
      </c>
      <c r="L77" s="66">
        <f t="shared" si="20"/>
        <v>5</v>
      </c>
      <c r="M77" s="68"/>
      <c r="N77" s="66">
        <v>0</v>
      </c>
      <c r="O77" s="66">
        <v>0</v>
      </c>
      <c r="P77" s="66">
        <v>0</v>
      </c>
      <c r="Q77" s="68"/>
      <c r="R77" s="66">
        <f t="shared" si="21"/>
        <v>5</v>
      </c>
    </row>
    <row r="78" spans="1:18">
      <c r="A78" s="67" t="s">
        <v>149</v>
      </c>
      <c r="B78" s="66">
        <v>0</v>
      </c>
      <c r="C78" s="66">
        <v>0</v>
      </c>
      <c r="D78" s="66">
        <v>0</v>
      </c>
      <c r="E78" s="68"/>
      <c r="F78" s="66">
        <v>0</v>
      </c>
      <c r="G78" s="66">
        <v>0</v>
      </c>
      <c r="H78" s="66">
        <v>0</v>
      </c>
      <c r="I78" s="68"/>
      <c r="J78" s="66">
        <v>16</v>
      </c>
      <c r="K78" s="66">
        <v>7</v>
      </c>
      <c r="L78" s="66">
        <f t="shared" si="20"/>
        <v>23</v>
      </c>
      <c r="M78" s="68"/>
      <c r="N78" s="66">
        <v>0</v>
      </c>
      <c r="O78" s="66">
        <v>0</v>
      </c>
      <c r="P78" s="66">
        <v>0</v>
      </c>
      <c r="Q78" s="68"/>
      <c r="R78" s="66">
        <f t="shared" si="21"/>
        <v>23</v>
      </c>
    </row>
    <row r="79" spans="1:18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6"/>
      <c r="M79" s="68"/>
      <c r="N79" s="66"/>
      <c r="O79" s="66"/>
      <c r="P79" s="66"/>
      <c r="Q79" s="68"/>
      <c r="R79" s="66"/>
    </row>
    <row r="80" spans="1:18">
      <c r="A80" s="67" t="s">
        <v>52</v>
      </c>
      <c r="B80" s="66">
        <f>SUM(B70:B78)</f>
        <v>1</v>
      </c>
      <c r="C80" s="66">
        <f t="shared" ref="C80:R80" si="22">SUM(C70:C78)</f>
        <v>0</v>
      </c>
      <c r="D80" s="66">
        <f t="shared" si="22"/>
        <v>1</v>
      </c>
      <c r="E80" s="66"/>
      <c r="F80" s="66">
        <f t="shared" si="22"/>
        <v>3</v>
      </c>
      <c r="G80" s="66">
        <f t="shared" si="22"/>
        <v>1</v>
      </c>
      <c r="H80" s="66">
        <f t="shared" si="22"/>
        <v>4</v>
      </c>
      <c r="I80" s="66"/>
      <c r="J80" s="66">
        <f t="shared" si="22"/>
        <v>56</v>
      </c>
      <c r="K80" s="66">
        <f t="shared" si="22"/>
        <v>35</v>
      </c>
      <c r="L80" s="66">
        <f t="shared" si="22"/>
        <v>91</v>
      </c>
      <c r="M80" s="66"/>
      <c r="N80" s="66">
        <f t="shared" si="22"/>
        <v>0</v>
      </c>
      <c r="O80" s="66">
        <f t="shared" si="22"/>
        <v>0</v>
      </c>
      <c r="P80" s="66">
        <f t="shared" si="22"/>
        <v>0</v>
      </c>
      <c r="Q80" s="66"/>
      <c r="R80" s="66">
        <f t="shared" si="22"/>
        <v>96</v>
      </c>
    </row>
    <row r="81" spans="1:18">
      <c r="A81" s="67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</row>
    <row r="82" spans="1:18" ht="18">
      <c r="A82" s="67" t="s">
        <v>150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</row>
    <row r="83" spans="1:18">
      <c r="A83" s="67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</row>
    <row r="84" spans="1:18" s="72" customFormat="1">
      <c r="A84" s="70" t="s">
        <v>119</v>
      </c>
      <c r="B84" s="69">
        <v>0</v>
      </c>
      <c r="C84" s="69">
        <v>0</v>
      </c>
      <c r="D84" s="69">
        <v>0</v>
      </c>
      <c r="E84" s="71"/>
      <c r="F84" s="69">
        <v>0</v>
      </c>
      <c r="G84" s="69">
        <v>0</v>
      </c>
      <c r="H84" s="69">
        <v>0</v>
      </c>
      <c r="I84" s="71"/>
      <c r="J84" s="69">
        <v>6</v>
      </c>
      <c r="K84" s="69">
        <v>1</v>
      </c>
      <c r="L84" s="69">
        <f>SUM(J84:K84)</f>
        <v>7</v>
      </c>
      <c r="M84" s="71"/>
      <c r="N84" s="69">
        <v>0</v>
      </c>
      <c r="O84" s="69">
        <v>0</v>
      </c>
      <c r="P84" s="69">
        <v>0</v>
      </c>
      <c r="Q84" s="71"/>
      <c r="R84" s="69">
        <f>P84+L84+H84+D84</f>
        <v>7</v>
      </c>
    </row>
    <row r="85" spans="1:18">
      <c r="A85" s="67" t="s">
        <v>151</v>
      </c>
      <c r="B85" s="66">
        <v>0</v>
      </c>
      <c r="C85" s="66">
        <v>0</v>
      </c>
      <c r="D85" s="66">
        <v>0</v>
      </c>
      <c r="E85" s="68"/>
      <c r="F85" s="66">
        <v>5</v>
      </c>
      <c r="G85" s="66">
        <v>2</v>
      </c>
      <c r="H85" s="66">
        <v>7</v>
      </c>
      <c r="I85" s="68"/>
      <c r="J85" s="66">
        <v>51</v>
      </c>
      <c r="K85" s="66">
        <v>41</v>
      </c>
      <c r="L85" s="66">
        <f t="shared" ref="L85:L93" si="23">SUM(J85:K85)</f>
        <v>92</v>
      </c>
      <c r="M85" s="68"/>
      <c r="N85" s="66">
        <v>10</v>
      </c>
      <c r="O85" s="66">
        <v>7</v>
      </c>
      <c r="P85" s="66">
        <f>SUM(N85:O85)</f>
        <v>17</v>
      </c>
      <c r="Q85" s="68"/>
      <c r="R85" s="66">
        <f>P85+L85+H85+D85</f>
        <v>116</v>
      </c>
    </row>
    <row r="86" spans="1:18">
      <c r="A86" s="67" t="s">
        <v>152</v>
      </c>
      <c r="B86" s="66">
        <v>0</v>
      </c>
      <c r="C86" s="66">
        <v>0</v>
      </c>
      <c r="D86" s="66">
        <v>0</v>
      </c>
      <c r="E86" s="68"/>
      <c r="F86" s="66">
        <v>0</v>
      </c>
      <c r="G86" s="66">
        <v>0</v>
      </c>
      <c r="H86" s="66">
        <v>0</v>
      </c>
      <c r="I86" s="68"/>
      <c r="J86" s="66">
        <v>12</v>
      </c>
      <c r="K86" s="66">
        <v>5</v>
      </c>
      <c r="L86" s="66">
        <f t="shared" si="23"/>
        <v>17</v>
      </c>
      <c r="M86" s="68"/>
      <c r="N86" s="66">
        <v>0</v>
      </c>
      <c r="O86" s="66">
        <v>0</v>
      </c>
      <c r="P86" s="66">
        <f t="shared" ref="P86:P93" si="24">SUM(N86:O86)</f>
        <v>0</v>
      </c>
      <c r="Q86" s="68"/>
      <c r="R86" s="66">
        <f t="shared" ref="R86:R93" si="25">P86+L86+H86+D86</f>
        <v>17</v>
      </c>
    </row>
    <row r="87" spans="1:18">
      <c r="A87" s="67" t="s">
        <v>153</v>
      </c>
      <c r="B87" s="66">
        <v>0</v>
      </c>
      <c r="C87" s="66">
        <v>0</v>
      </c>
      <c r="D87" s="66">
        <v>0</v>
      </c>
      <c r="E87" s="68"/>
      <c r="F87" s="66">
        <v>0</v>
      </c>
      <c r="G87" s="66">
        <v>0</v>
      </c>
      <c r="H87" s="66">
        <v>0</v>
      </c>
      <c r="I87" s="68"/>
      <c r="J87" s="66">
        <v>0</v>
      </c>
      <c r="K87" s="66">
        <v>3</v>
      </c>
      <c r="L87" s="66">
        <f t="shared" si="23"/>
        <v>3</v>
      </c>
      <c r="M87" s="68"/>
      <c r="N87" s="66">
        <v>0</v>
      </c>
      <c r="O87" s="66">
        <v>0</v>
      </c>
      <c r="P87" s="66">
        <f t="shared" si="24"/>
        <v>0</v>
      </c>
      <c r="Q87" s="68"/>
      <c r="R87" s="66">
        <f t="shared" si="25"/>
        <v>3</v>
      </c>
    </row>
    <row r="88" spans="1:18">
      <c r="A88" s="67" t="s">
        <v>154</v>
      </c>
      <c r="B88" s="66">
        <v>0</v>
      </c>
      <c r="C88" s="66">
        <v>0</v>
      </c>
      <c r="D88" s="66">
        <v>0</v>
      </c>
      <c r="E88" s="68"/>
      <c r="F88" s="66">
        <v>0</v>
      </c>
      <c r="G88" s="66">
        <v>0</v>
      </c>
      <c r="H88" s="66">
        <v>0</v>
      </c>
      <c r="I88" s="68"/>
      <c r="J88" s="66">
        <v>20</v>
      </c>
      <c r="K88" s="66">
        <v>20</v>
      </c>
      <c r="L88" s="66">
        <f t="shared" si="23"/>
        <v>40</v>
      </c>
      <c r="M88" s="68"/>
      <c r="N88" s="66">
        <v>0</v>
      </c>
      <c r="O88" s="66">
        <v>0</v>
      </c>
      <c r="P88" s="66">
        <f t="shared" si="24"/>
        <v>0</v>
      </c>
      <c r="Q88" s="68"/>
      <c r="R88" s="66">
        <f t="shared" si="25"/>
        <v>40</v>
      </c>
    </row>
    <row r="89" spans="1:18">
      <c r="A89" s="67" t="s">
        <v>155</v>
      </c>
      <c r="B89" s="66">
        <v>0</v>
      </c>
      <c r="C89" s="66">
        <v>0</v>
      </c>
      <c r="D89" s="66">
        <v>0</v>
      </c>
      <c r="E89" s="68"/>
      <c r="F89" s="66">
        <v>0</v>
      </c>
      <c r="G89" s="66">
        <v>0</v>
      </c>
      <c r="H89" s="66">
        <v>0</v>
      </c>
      <c r="I89" s="68"/>
      <c r="J89" s="66">
        <v>16</v>
      </c>
      <c r="K89" s="66">
        <v>5</v>
      </c>
      <c r="L89" s="66">
        <f t="shared" si="23"/>
        <v>21</v>
      </c>
      <c r="M89" s="68"/>
      <c r="N89" s="66">
        <v>0</v>
      </c>
      <c r="O89" s="66">
        <v>0</v>
      </c>
      <c r="P89" s="66">
        <f t="shared" si="24"/>
        <v>0</v>
      </c>
      <c r="Q89" s="68"/>
      <c r="R89" s="66">
        <f t="shared" si="25"/>
        <v>21</v>
      </c>
    </row>
    <row r="90" spans="1:18">
      <c r="A90" s="67" t="s">
        <v>156</v>
      </c>
      <c r="B90" s="66">
        <v>0</v>
      </c>
      <c r="C90" s="66">
        <v>0</v>
      </c>
      <c r="D90" s="66">
        <v>0</v>
      </c>
      <c r="E90" s="68"/>
      <c r="F90" s="66">
        <v>0</v>
      </c>
      <c r="G90" s="66">
        <v>0</v>
      </c>
      <c r="H90" s="66">
        <v>0</v>
      </c>
      <c r="I90" s="68"/>
      <c r="J90" s="66">
        <v>18</v>
      </c>
      <c r="K90" s="66">
        <v>38</v>
      </c>
      <c r="L90" s="66">
        <f t="shared" si="23"/>
        <v>56</v>
      </c>
      <c r="M90" s="68"/>
      <c r="N90" s="66">
        <v>0</v>
      </c>
      <c r="O90" s="66">
        <v>0</v>
      </c>
      <c r="P90" s="66">
        <f t="shared" si="24"/>
        <v>0</v>
      </c>
      <c r="Q90" s="68"/>
      <c r="R90" s="66">
        <f t="shared" si="25"/>
        <v>56</v>
      </c>
    </row>
    <row r="91" spans="1:18">
      <c r="A91" s="67" t="s">
        <v>157</v>
      </c>
      <c r="B91" s="66">
        <v>0</v>
      </c>
      <c r="C91" s="66">
        <v>0</v>
      </c>
      <c r="D91" s="66">
        <v>0</v>
      </c>
      <c r="E91" s="68"/>
      <c r="F91" s="66">
        <v>0</v>
      </c>
      <c r="G91" s="66">
        <v>0</v>
      </c>
      <c r="H91" s="66">
        <v>0</v>
      </c>
      <c r="I91" s="68"/>
      <c r="J91" s="66">
        <v>10</v>
      </c>
      <c r="K91" s="66">
        <v>45</v>
      </c>
      <c r="L91" s="66">
        <f t="shared" si="23"/>
        <v>55</v>
      </c>
      <c r="M91" s="68"/>
      <c r="N91" s="66">
        <v>0</v>
      </c>
      <c r="O91" s="66">
        <v>0</v>
      </c>
      <c r="P91" s="66">
        <f t="shared" si="24"/>
        <v>0</v>
      </c>
      <c r="Q91" s="68"/>
      <c r="R91" s="66">
        <f t="shared" si="25"/>
        <v>55</v>
      </c>
    </row>
    <row r="92" spans="1:18">
      <c r="A92" s="67" t="s">
        <v>158</v>
      </c>
      <c r="B92" s="66">
        <v>0</v>
      </c>
      <c r="C92" s="66">
        <v>0</v>
      </c>
      <c r="D92" s="66">
        <v>0</v>
      </c>
      <c r="E92" s="68"/>
      <c r="F92" s="66">
        <v>0</v>
      </c>
      <c r="G92" s="66">
        <v>0</v>
      </c>
      <c r="H92" s="66">
        <v>0</v>
      </c>
      <c r="I92" s="68"/>
      <c r="J92" s="66">
        <v>10</v>
      </c>
      <c r="K92" s="66">
        <v>21</v>
      </c>
      <c r="L92" s="66">
        <f t="shared" si="23"/>
        <v>31</v>
      </c>
      <c r="M92" s="68"/>
      <c r="N92" s="66">
        <v>0</v>
      </c>
      <c r="O92" s="66">
        <v>0</v>
      </c>
      <c r="P92" s="66">
        <f t="shared" si="24"/>
        <v>0</v>
      </c>
      <c r="Q92" s="68"/>
      <c r="R92" s="66">
        <f t="shared" si="25"/>
        <v>31</v>
      </c>
    </row>
    <row r="93" spans="1:18">
      <c r="A93" s="67" t="s">
        <v>384</v>
      </c>
      <c r="B93" s="66"/>
      <c r="C93" s="66"/>
      <c r="D93" s="66"/>
      <c r="E93" s="68"/>
      <c r="F93" s="66"/>
      <c r="G93" s="66"/>
      <c r="H93" s="66"/>
      <c r="I93" s="68"/>
      <c r="J93" s="66">
        <v>4</v>
      </c>
      <c r="K93" s="66">
        <v>8</v>
      </c>
      <c r="L93" s="66">
        <f t="shared" si="23"/>
        <v>12</v>
      </c>
      <c r="M93" s="68"/>
      <c r="N93" s="66">
        <v>0</v>
      </c>
      <c r="O93" s="66">
        <v>0</v>
      </c>
      <c r="P93" s="66">
        <f t="shared" si="24"/>
        <v>0</v>
      </c>
      <c r="Q93" s="68"/>
      <c r="R93" s="66">
        <f t="shared" si="25"/>
        <v>12</v>
      </c>
    </row>
    <row r="94" spans="1:18">
      <c r="A94" s="67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6"/>
      <c r="M94" s="68"/>
      <c r="N94" s="68"/>
      <c r="O94" s="68"/>
      <c r="P94" s="68"/>
      <c r="Q94" s="68"/>
      <c r="R94" s="66"/>
    </row>
    <row r="95" spans="1:18">
      <c r="A95" s="67" t="s">
        <v>52</v>
      </c>
      <c r="B95" s="66">
        <f>SUM(B84:B94)</f>
        <v>0</v>
      </c>
      <c r="C95" s="66">
        <f t="shared" ref="C95:R95" si="26">SUM(C84:C94)</f>
        <v>0</v>
      </c>
      <c r="D95" s="66">
        <f t="shared" si="26"/>
        <v>0</v>
      </c>
      <c r="E95" s="66"/>
      <c r="F95" s="66">
        <f t="shared" si="26"/>
        <v>5</v>
      </c>
      <c r="G95" s="66">
        <f t="shared" si="26"/>
        <v>2</v>
      </c>
      <c r="H95" s="66">
        <f t="shared" si="26"/>
        <v>7</v>
      </c>
      <c r="I95" s="66"/>
      <c r="J95" s="66">
        <f t="shared" si="26"/>
        <v>147</v>
      </c>
      <c r="K95" s="66">
        <f t="shared" si="26"/>
        <v>187</v>
      </c>
      <c r="L95" s="66">
        <f t="shared" si="26"/>
        <v>334</v>
      </c>
      <c r="M95" s="66"/>
      <c r="N95" s="66">
        <f t="shared" si="26"/>
        <v>10</v>
      </c>
      <c r="O95" s="66">
        <f t="shared" si="26"/>
        <v>7</v>
      </c>
      <c r="P95" s="66">
        <f t="shared" si="26"/>
        <v>17</v>
      </c>
      <c r="Q95" s="66"/>
      <c r="R95" s="66">
        <f t="shared" si="26"/>
        <v>358</v>
      </c>
    </row>
    <row r="96" spans="1:18">
      <c r="A96" s="67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</row>
    <row r="97" spans="1:18">
      <c r="A97" s="67" t="s">
        <v>159</v>
      </c>
      <c r="B97" s="66">
        <v>0</v>
      </c>
      <c r="C97" s="66">
        <v>0</v>
      </c>
      <c r="D97" s="66">
        <v>0</v>
      </c>
      <c r="E97" s="68"/>
      <c r="F97" s="66">
        <v>396</v>
      </c>
      <c r="G97" s="66">
        <v>642</v>
      </c>
      <c r="H97" s="66">
        <f>SUM(F97:G97)</f>
        <v>1038</v>
      </c>
      <c r="I97" s="68"/>
      <c r="J97" s="66">
        <v>11</v>
      </c>
      <c r="K97" s="66">
        <v>15</v>
      </c>
      <c r="L97" s="66">
        <f>SUM(J97:K97)</f>
        <v>26</v>
      </c>
      <c r="M97" s="68"/>
      <c r="N97" s="66">
        <v>0</v>
      </c>
      <c r="O97" s="66">
        <v>0</v>
      </c>
      <c r="P97" s="66">
        <v>0</v>
      </c>
      <c r="Q97" s="68"/>
      <c r="R97" s="66">
        <f>P97+L97+H97+D97</f>
        <v>1064</v>
      </c>
    </row>
    <row r="98" spans="1:18">
      <c r="A98" s="67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</row>
    <row r="99" spans="1:18">
      <c r="A99" s="67" t="s">
        <v>160</v>
      </c>
      <c r="B99" s="66">
        <f>B45+B66+B80+B22+B35+B53+B95+B97</f>
        <v>40</v>
      </c>
      <c r="C99" s="66">
        <f t="shared" ref="C99:P99" si="27">C45+C66+C80+C22+C35+C53+C95+C97</f>
        <v>17</v>
      </c>
      <c r="D99" s="66">
        <f t="shared" si="27"/>
        <v>57</v>
      </c>
      <c r="E99" s="66"/>
      <c r="F99" s="66">
        <f t="shared" si="27"/>
        <v>656</v>
      </c>
      <c r="G99" s="66">
        <f t="shared" si="27"/>
        <v>1137</v>
      </c>
      <c r="H99" s="66">
        <f t="shared" si="27"/>
        <v>1793</v>
      </c>
      <c r="I99" s="66"/>
      <c r="J99" s="66">
        <f t="shared" si="27"/>
        <v>1015</v>
      </c>
      <c r="K99" s="66">
        <f t="shared" si="27"/>
        <v>1019</v>
      </c>
      <c r="L99" s="66">
        <f t="shared" si="27"/>
        <v>2034</v>
      </c>
      <c r="M99" s="66"/>
      <c r="N99" s="66">
        <f t="shared" si="27"/>
        <v>160</v>
      </c>
      <c r="O99" s="66">
        <f t="shared" si="27"/>
        <v>101</v>
      </c>
      <c r="P99" s="66">
        <f t="shared" si="27"/>
        <v>261</v>
      </c>
      <c r="Q99" s="66"/>
      <c r="R99" s="66">
        <f>R45+R66+R80+R22+R35+R53+R95+R97</f>
        <v>4145</v>
      </c>
    </row>
    <row r="100" spans="1:18">
      <c r="A100" s="106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8"/>
    </row>
    <row r="101" spans="1:18">
      <c r="A101" s="109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1"/>
    </row>
    <row r="102" spans="1:18">
      <c r="D102" s="81">
        <f>D99/4055</f>
        <v>1.4056720098643651E-2</v>
      </c>
      <c r="H102" s="81">
        <f>H99/4055</f>
        <v>0.44217016029593093</v>
      </c>
      <c r="L102" s="81">
        <f>L99/4055</f>
        <v>0.5016029593094945</v>
      </c>
      <c r="P102" s="81">
        <f>P99/4055</f>
        <v>6.436498150431566E-2</v>
      </c>
    </row>
    <row r="103" spans="1:18">
      <c r="A103" s="82"/>
    </row>
    <row r="105" spans="1:18">
      <c r="A105" s="83" t="s">
        <v>161</v>
      </c>
    </row>
    <row r="106" spans="1:18">
      <c r="A106" s="83"/>
    </row>
    <row r="107" spans="1:18">
      <c r="A107" s="83"/>
    </row>
  </sheetData>
  <mergeCells count="13">
    <mergeCell ref="A7:R7"/>
    <mergeCell ref="A100:R100"/>
    <mergeCell ref="A101:R101"/>
    <mergeCell ref="A1:R1"/>
    <mergeCell ref="A2:R2"/>
    <mergeCell ref="A3:R3"/>
    <mergeCell ref="A4:R4"/>
    <mergeCell ref="B8:E8"/>
    <mergeCell ref="F8:I8"/>
    <mergeCell ref="J8:M8"/>
    <mergeCell ref="N8:Q8"/>
    <mergeCell ref="A5:R5"/>
    <mergeCell ref="A6:R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03"/>
  <sheetViews>
    <sheetView workbookViewId="0">
      <selection activeCell="A6" sqref="A6:K6"/>
    </sheetView>
  </sheetViews>
  <sheetFormatPr defaultRowHeight="15"/>
  <cols>
    <col min="1" max="1" width="54.5703125" customWidth="1"/>
    <col min="11" max="11" width="9.140625" style="46"/>
    <col min="12" max="12" width="89.42578125" style="52" bestFit="1" customWidth="1"/>
  </cols>
  <sheetData>
    <row r="1" spans="1:12" ht="15" customHeight="1">
      <c r="A1" s="130" t="s">
        <v>162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3" spans="1:12">
      <c r="A3" s="1"/>
    </row>
    <row r="5" spans="1:12">
      <c r="A5" s="130" t="s">
        <v>163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</row>
    <row r="6" spans="1:12">
      <c r="A6" s="130" t="s">
        <v>389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</row>
    <row r="7" spans="1:12">
      <c r="A7" s="27"/>
    </row>
    <row r="8" spans="1:12">
      <c r="A8" s="6"/>
      <c r="B8" s="7"/>
      <c r="C8" s="7"/>
      <c r="D8" s="7"/>
      <c r="E8" s="7"/>
      <c r="F8" s="7"/>
      <c r="G8" s="7"/>
      <c r="H8" s="7"/>
      <c r="I8" s="7"/>
      <c r="J8" s="7"/>
      <c r="K8" s="60"/>
    </row>
    <row r="9" spans="1:12">
      <c r="A9" s="28" t="s">
        <v>106</v>
      </c>
      <c r="B9" s="29" t="s">
        <v>164</v>
      </c>
      <c r="C9" s="29" t="s">
        <v>165</v>
      </c>
      <c r="D9" s="29" t="s">
        <v>166</v>
      </c>
      <c r="E9" s="29" t="s">
        <v>167</v>
      </c>
      <c r="F9" s="29" t="s">
        <v>168</v>
      </c>
      <c r="G9" s="29" t="s">
        <v>169</v>
      </c>
      <c r="H9" s="29" t="s">
        <v>170</v>
      </c>
      <c r="I9" s="29" t="s">
        <v>171</v>
      </c>
      <c r="J9" s="29" t="s">
        <v>376</v>
      </c>
      <c r="K9" s="61" t="s">
        <v>387</v>
      </c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</row>
    <row r="11" spans="1:12">
      <c r="A11" s="31" t="s">
        <v>172</v>
      </c>
      <c r="B11" s="32"/>
      <c r="C11" s="32"/>
      <c r="D11" s="32"/>
      <c r="E11" s="32"/>
      <c r="F11" s="32"/>
      <c r="G11" s="32"/>
      <c r="H11" s="32"/>
      <c r="I11" s="32"/>
      <c r="J11" s="32"/>
      <c r="K11" s="62"/>
    </row>
    <row r="12" spans="1:12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63"/>
    </row>
    <row r="13" spans="1:12">
      <c r="A13" s="35" t="s">
        <v>173</v>
      </c>
      <c r="B13" s="34"/>
      <c r="C13" s="34"/>
      <c r="D13" s="34"/>
      <c r="E13" s="34"/>
      <c r="F13" s="34"/>
      <c r="G13" s="34"/>
      <c r="H13" s="34"/>
      <c r="I13" s="34"/>
      <c r="J13" s="34"/>
      <c r="K13" s="63"/>
    </row>
    <row r="14" spans="1:12" s="49" customFormat="1">
      <c r="A14" s="47" t="s">
        <v>111</v>
      </c>
      <c r="B14" s="48">
        <v>1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58">
        <v>2</v>
      </c>
      <c r="L14" s="53"/>
    </row>
    <row r="15" spans="1:12">
      <c r="A15" s="35" t="s">
        <v>114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45">
        <v>0</v>
      </c>
    </row>
    <row r="16" spans="1:12">
      <c r="A16" s="35" t="s">
        <v>116</v>
      </c>
      <c r="B16" s="36">
        <v>1</v>
      </c>
      <c r="C16" s="36">
        <v>2</v>
      </c>
      <c r="D16" s="36">
        <v>0</v>
      </c>
      <c r="E16" s="36">
        <v>0</v>
      </c>
      <c r="F16" s="36">
        <v>2</v>
      </c>
      <c r="G16" s="36">
        <v>0</v>
      </c>
      <c r="H16" s="36">
        <v>0</v>
      </c>
      <c r="I16" s="36">
        <v>0</v>
      </c>
      <c r="J16" s="36">
        <v>0</v>
      </c>
      <c r="K16" s="45">
        <v>1</v>
      </c>
    </row>
    <row r="17" spans="1:13">
      <c r="A17" s="35" t="s">
        <v>52</v>
      </c>
      <c r="B17" s="36">
        <v>2</v>
      </c>
      <c r="C17" s="36">
        <v>2</v>
      </c>
      <c r="D17" s="36">
        <v>0</v>
      </c>
      <c r="E17" s="36">
        <v>0</v>
      </c>
      <c r="F17" s="36">
        <v>2</v>
      </c>
      <c r="G17" s="36">
        <v>0</v>
      </c>
      <c r="H17" s="36">
        <v>0</v>
      </c>
      <c r="I17" s="36">
        <v>0</v>
      </c>
      <c r="J17" s="36">
        <v>0</v>
      </c>
      <c r="K17" s="45">
        <v>3</v>
      </c>
    </row>
    <row r="18" spans="1:13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63"/>
    </row>
    <row r="19" spans="1:13">
      <c r="A19" s="35" t="s">
        <v>174</v>
      </c>
      <c r="B19" s="34"/>
      <c r="C19" s="34"/>
      <c r="D19" s="37" t="s">
        <v>175</v>
      </c>
      <c r="E19" s="34"/>
      <c r="F19" s="34"/>
      <c r="G19" s="34"/>
      <c r="H19" s="34"/>
      <c r="I19" s="34"/>
      <c r="J19" s="34"/>
      <c r="K19" s="63"/>
    </row>
    <row r="20" spans="1:13">
      <c r="A20" s="35" t="s">
        <v>111</v>
      </c>
      <c r="B20" s="36">
        <v>40</v>
      </c>
      <c r="C20" s="36">
        <v>30</v>
      </c>
      <c r="D20" s="36">
        <v>29</v>
      </c>
      <c r="E20" s="36">
        <v>16</v>
      </c>
      <c r="F20" s="36">
        <v>24</v>
      </c>
      <c r="G20" s="36">
        <v>35</v>
      </c>
      <c r="H20" s="36">
        <v>28</v>
      </c>
      <c r="I20" s="36">
        <v>32</v>
      </c>
      <c r="J20" s="36">
        <v>34</v>
      </c>
      <c r="K20" s="58">
        <v>38</v>
      </c>
      <c r="L20" s="57"/>
      <c r="M20" s="51"/>
    </row>
    <row r="21" spans="1:13">
      <c r="A21" s="35" t="s">
        <v>176</v>
      </c>
      <c r="B21" s="36">
        <v>23</v>
      </c>
      <c r="C21" s="36">
        <v>11</v>
      </c>
      <c r="D21" s="36">
        <v>27</v>
      </c>
      <c r="E21" s="36">
        <v>18</v>
      </c>
      <c r="F21" s="36">
        <v>22</v>
      </c>
      <c r="G21" s="36">
        <v>22</v>
      </c>
      <c r="H21" s="36">
        <v>19</v>
      </c>
      <c r="I21" s="36">
        <v>27</v>
      </c>
      <c r="J21" s="36">
        <v>8</v>
      </c>
      <c r="K21" s="58">
        <v>14</v>
      </c>
      <c r="L21" s="57"/>
      <c r="M21" s="51"/>
    </row>
    <row r="22" spans="1:13">
      <c r="A22" s="35" t="s">
        <v>177</v>
      </c>
      <c r="B22" s="34"/>
      <c r="C22" s="34"/>
      <c r="D22" s="34"/>
      <c r="E22" s="34"/>
      <c r="F22" s="34"/>
      <c r="G22" s="34"/>
      <c r="H22" s="36">
        <v>4</v>
      </c>
      <c r="I22" s="36">
        <v>3</v>
      </c>
      <c r="J22" s="36">
        <v>2</v>
      </c>
      <c r="K22" s="58">
        <v>1</v>
      </c>
      <c r="L22" s="57"/>
      <c r="M22" s="51"/>
    </row>
    <row r="23" spans="1:13">
      <c r="A23" s="35" t="s">
        <v>114</v>
      </c>
      <c r="B23" s="36">
        <v>24</v>
      </c>
      <c r="C23" s="36">
        <v>32</v>
      </c>
      <c r="D23" s="36">
        <v>23</v>
      </c>
      <c r="E23" s="36">
        <v>23</v>
      </c>
      <c r="F23" s="36">
        <v>18</v>
      </c>
      <c r="G23" s="36">
        <v>23</v>
      </c>
      <c r="H23" s="36">
        <v>22</v>
      </c>
      <c r="I23" s="36">
        <v>29</v>
      </c>
      <c r="J23" s="36">
        <v>13</v>
      </c>
      <c r="K23" s="58">
        <v>18</v>
      </c>
      <c r="L23" s="57"/>
      <c r="M23" s="51"/>
    </row>
    <row r="24" spans="1:13">
      <c r="A24" s="35" t="s">
        <v>115</v>
      </c>
      <c r="B24" s="36">
        <v>32</v>
      </c>
      <c r="C24" s="36">
        <v>42</v>
      </c>
      <c r="D24" s="36">
        <v>44</v>
      </c>
      <c r="E24" s="36">
        <v>46</v>
      </c>
      <c r="F24" s="36">
        <v>8</v>
      </c>
      <c r="G24" s="36">
        <v>9</v>
      </c>
      <c r="H24" s="36">
        <v>14</v>
      </c>
      <c r="I24" s="36">
        <v>15</v>
      </c>
      <c r="J24" s="36">
        <v>26</v>
      </c>
      <c r="K24" s="58">
        <v>19</v>
      </c>
      <c r="L24" s="57"/>
      <c r="M24" s="51"/>
    </row>
    <row r="25" spans="1:13">
      <c r="A25" s="35" t="s">
        <v>110</v>
      </c>
      <c r="B25" s="36">
        <v>0</v>
      </c>
      <c r="C25" s="36">
        <v>0</v>
      </c>
      <c r="D25" s="36">
        <v>0</v>
      </c>
      <c r="E25" s="36">
        <v>0</v>
      </c>
      <c r="F25" s="36">
        <v>21</v>
      </c>
      <c r="G25" s="36">
        <v>17</v>
      </c>
      <c r="H25" s="36">
        <v>39</v>
      </c>
      <c r="I25" s="36">
        <v>25</v>
      </c>
      <c r="J25" s="36">
        <v>36</v>
      </c>
      <c r="K25" s="58">
        <v>6</v>
      </c>
      <c r="L25" s="57"/>
      <c r="M25" s="51"/>
    </row>
    <row r="26" spans="1:13">
      <c r="A26" s="35" t="s">
        <v>116</v>
      </c>
      <c r="B26" s="36">
        <v>5</v>
      </c>
      <c r="C26" s="36">
        <v>14</v>
      </c>
      <c r="D26" s="36">
        <v>19</v>
      </c>
      <c r="E26" s="36">
        <v>7</v>
      </c>
      <c r="F26" s="34"/>
      <c r="G26" s="36">
        <v>19</v>
      </c>
      <c r="H26" s="36">
        <v>3</v>
      </c>
      <c r="I26" s="36">
        <v>10</v>
      </c>
      <c r="J26" s="36">
        <v>5</v>
      </c>
      <c r="K26" s="58">
        <v>10</v>
      </c>
      <c r="L26" s="57"/>
      <c r="M26" s="51"/>
    </row>
    <row r="27" spans="1:13">
      <c r="A27" s="35" t="s">
        <v>377</v>
      </c>
      <c r="B27" s="36"/>
      <c r="C27" s="36"/>
      <c r="D27" s="36"/>
      <c r="E27" s="36"/>
      <c r="F27" s="34"/>
      <c r="G27" s="36"/>
      <c r="H27" s="36"/>
      <c r="I27" s="36"/>
      <c r="J27" s="36">
        <v>15</v>
      </c>
      <c r="K27" s="58">
        <v>16</v>
      </c>
      <c r="L27" s="50"/>
      <c r="M27" s="51"/>
    </row>
    <row r="28" spans="1:13">
      <c r="A28" s="35" t="s">
        <v>52</v>
      </c>
      <c r="B28" s="36">
        <v>124</v>
      </c>
      <c r="C28" s="36">
        <v>129</v>
      </c>
      <c r="D28" s="36">
        <v>142</v>
      </c>
      <c r="E28" s="36">
        <v>110</v>
      </c>
      <c r="F28" s="36">
        <v>93</v>
      </c>
      <c r="G28" s="36">
        <v>125</v>
      </c>
      <c r="H28" s="36">
        <v>129</v>
      </c>
      <c r="I28" s="36">
        <v>141</v>
      </c>
      <c r="J28" s="36">
        <f>SUM(J20:J27)</f>
        <v>139</v>
      </c>
      <c r="K28" s="58">
        <f>SUM(K20:K27)</f>
        <v>122</v>
      </c>
      <c r="L28" s="50"/>
    </row>
    <row r="29" spans="1:13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63"/>
    </row>
    <row r="30" spans="1:13">
      <c r="A30" s="35" t="s">
        <v>178</v>
      </c>
      <c r="B30" s="34"/>
      <c r="C30" s="34"/>
      <c r="D30" s="34"/>
      <c r="E30" s="34"/>
      <c r="F30" s="34"/>
      <c r="G30" s="34"/>
      <c r="H30" s="34"/>
      <c r="I30" s="34"/>
      <c r="J30" s="34"/>
      <c r="K30" s="63"/>
    </row>
    <row r="31" spans="1:13">
      <c r="A31" s="35" t="s">
        <v>111</v>
      </c>
      <c r="B31" s="36">
        <v>125</v>
      </c>
      <c r="C31" s="36">
        <v>128</v>
      </c>
      <c r="D31" s="36">
        <v>143</v>
      </c>
      <c r="E31" s="36">
        <v>125</v>
      </c>
      <c r="F31" s="36">
        <v>93</v>
      </c>
      <c r="G31" s="36">
        <v>89</v>
      </c>
      <c r="H31" s="36">
        <v>75</v>
      </c>
      <c r="I31" s="36">
        <v>71</v>
      </c>
      <c r="J31" s="36">
        <v>60</v>
      </c>
      <c r="K31" s="45">
        <v>63</v>
      </c>
    </row>
    <row r="32" spans="1:13">
      <c r="A32" s="35" t="s">
        <v>176</v>
      </c>
      <c r="B32" s="36">
        <v>17</v>
      </c>
      <c r="C32" s="36">
        <v>39</v>
      </c>
      <c r="D32" s="36">
        <v>36</v>
      </c>
      <c r="E32" s="36">
        <v>30</v>
      </c>
      <c r="F32" s="36">
        <v>39</v>
      </c>
      <c r="G32" s="36">
        <v>25</v>
      </c>
      <c r="H32" s="36">
        <v>14</v>
      </c>
      <c r="I32" s="36">
        <v>18</v>
      </c>
      <c r="J32" s="36">
        <v>21</v>
      </c>
      <c r="K32" s="45">
        <v>18</v>
      </c>
    </row>
    <row r="33" spans="1:12">
      <c r="A33" s="35" t="s">
        <v>177</v>
      </c>
      <c r="B33" s="34"/>
      <c r="C33" s="34"/>
      <c r="D33" s="34"/>
      <c r="E33" s="34"/>
      <c r="F33" s="34"/>
      <c r="G33" s="36">
        <v>32</v>
      </c>
      <c r="H33" s="36">
        <v>49</v>
      </c>
      <c r="I33" s="36">
        <v>46</v>
      </c>
      <c r="J33" s="36">
        <v>41</v>
      </c>
      <c r="K33" s="45">
        <v>69</v>
      </c>
    </row>
    <row r="34" spans="1:12">
      <c r="A34" s="35" t="s">
        <v>114</v>
      </c>
      <c r="B34" s="36">
        <v>48</v>
      </c>
      <c r="C34" s="36">
        <v>50</v>
      </c>
      <c r="D34" s="36">
        <v>73</v>
      </c>
      <c r="E34" s="36">
        <v>65</v>
      </c>
      <c r="F34" s="36">
        <v>70</v>
      </c>
      <c r="G34" s="36">
        <v>48</v>
      </c>
      <c r="H34" s="36">
        <v>42</v>
      </c>
      <c r="I34" s="36">
        <v>32</v>
      </c>
      <c r="J34" s="36">
        <v>49</v>
      </c>
      <c r="K34" s="45">
        <v>40</v>
      </c>
    </row>
    <row r="35" spans="1:12">
      <c r="A35" s="35" t="s">
        <v>115</v>
      </c>
      <c r="B35" s="36">
        <v>191</v>
      </c>
      <c r="C35" s="36">
        <v>194</v>
      </c>
      <c r="D35" s="36">
        <v>205</v>
      </c>
      <c r="E35" s="36">
        <v>230</v>
      </c>
      <c r="F35" s="36">
        <v>150</v>
      </c>
      <c r="G35" s="36">
        <v>147</v>
      </c>
      <c r="H35" s="36">
        <v>128</v>
      </c>
      <c r="I35" s="36">
        <v>139</v>
      </c>
      <c r="J35" s="36">
        <v>158</v>
      </c>
      <c r="K35" s="45">
        <v>140</v>
      </c>
    </row>
    <row r="36" spans="1:12">
      <c r="A36" s="35" t="s">
        <v>110</v>
      </c>
      <c r="B36" s="34"/>
      <c r="C36" s="34"/>
      <c r="D36" s="34"/>
      <c r="E36" s="34"/>
      <c r="F36" s="34"/>
      <c r="G36" s="36">
        <v>18</v>
      </c>
      <c r="H36" s="36">
        <v>23</v>
      </c>
      <c r="I36" s="36">
        <v>12</v>
      </c>
      <c r="J36" s="36">
        <v>18</v>
      </c>
      <c r="K36" s="45">
        <v>3</v>
      </c>
    </row>
    <row r="37" spans="1:12">
      <c r="A37" s="35" t="s">
        <v>116</v>
      </c>
      <c r="B37" s="36">
        <v>31</v>
      </c>
      <c r="C37" s="36">
        <v>30</v>
      </c>
      <c r="D37" s="36">
        <v>31</v>
      </c>
      <c r="E37" s="36">
        <v>30</v>
      </c>
      <c r="F37" s="36">
        <v>19</v>
      </c>
      <c r="G37" s="36">
        <v>36</v>
      </c>
      <c r="H37" s="36">
        <v>23</v>
      </c>
      <c r="I37" s="36">
        <v>25</v>
      </c>
      <c r="J37" s="36">
        <v>40</v>
      </c>
      <c r="K37" s="45">
        <v>30</v>
      </c>
    </row>
    <row r="38" spans="1:12">
      <c r="A38" s="35" t="s">
        <v>52</v>
      </c>
      <c r="B38" s="36">
        <v>412</v>
      </c>
      <c r="C38" s="36">
        <v>441</v>
      </c>
      <c r="D38" s="36">
        <v>488</v>
      </c>
      <c r="E38" s="36">
        <v>480</v>
      </c>
      <c r="F38" s="36">
        <v>371</v>
      </c>
      <c r="G38" s="36">
        <v>395</v>
      </c>
      <c r="H38" s="36">
        <v>354</v>
      </c>
      <c r="I38" s="36">
        <v>343</v>
      </c>
      <c r="J38" s="36">
        <f>SUM(J31:J37)</f>
        <v>387</v>
      </c>
      <c r="K38" s="45">
        <f>SUM(K31:K37)</f>
        <v>363</v>
      </c>
    </row>
    <row r="39" spans="1:12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63"/>
    </row>
    <row r="40" spans="1:12">
      <c r="A40" s="35" t="s">
        <v>179</v>
      </c>
      <c r="B40" s="36">
        <v>538</v>
      </c>
      <c r="C40" s="36">
        <v>572</v>
      </c>
      <c r="D40" s="36">
        <v>630</v>
      </c>
      <c r="E40" s="36">
        <v>590</v>
      </c>
      <c r="F40" s="36">
        <v>466</v>
      </c>
      <c r="G40" s="36">
        <v>520</v>
      </c>
      <c r="H40" s="36">
        <v>483</v>
      </c>
      <c r="I40" s="36">
        <v>484</v>
      </c>
      <c r="J40" s="36">
        <f>J38+J28+J17</f>
        <v>526</v>
      </c>
      <c r="K40" s="45">
        <f>K38+K28+K17</f>
        <v>488</v>
      </c>
    </row>
    <row r="41" spans="1:12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63"/>
    </row>
    <row r="42" spans="1:12">
      <c r="A42" s="35" t="s">
        <v>180</v>
      </c>
      <c r="B42" s="34"/>
      <c r="C42" s="34"/>
      <c r="D42" s="34"/>
      <c r="E42" s="34"/>
      <c r="F42" s="34"/>
      <c r="G42" s="34"/>
      <c r="H42" s="34"/>
      <c r="I42" s="34"/>
      <c r="J42" s="34"/>
      <c r="K42" s="63"/>
    </row>
    <row r="43" spans="1:12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63"/>
    </row>
    <row r="44" spans="1:12">
      <c r="A44" s="35" t="s">
        <v>181</v>
      </c>
      <c r="B44" s="34"/>
      <c r="C44" s="34"/>
      <c r="D44" s="34"/>
      <c r="E44" s="34"/>
      <c r="F44" s="34"/>
      <c r="G44" s="34"/>
      <c r="H44" s="34"/>
      <c r="I44" s="34"/>
      <c r="J44" s="34"/>
      <c r="K44" s="63"/>
    </row>
    <row r="45" spans="1:12">
      <c r="A45" s="35" t="s">
        <v>118</v>
      </c>
      <c r="B45" s="36">
        <v>70</v>
      </c>
      <c r="C45" s="36">
        <v>82</v>
      </c>
      <c r="D45" s="36">
        <v>66</v>
      </c>
      <c r="E45" s="36">
        <v>80</v>
      </c>
      <c r="F45" s="36">
        <v>58</v>
      </c>
      <c r="G45" s="36">
        <v>47</v>
      </c>
      <c r="H45" s="36">
        <v>56</v>
      </c>
      <c r="I45" s="36">
        <v>65</v>
      </c>
      <c r="J45" s="36">
        <v>48</v>
      </c>
      <c r="K45" s="58">
        <v>53</v>
      </c>
      <c r="L45" s="53"/>
    </row>
    <row r="46" spans="1:12">
      <c r="A46" s="35" t="s">
        <v>119</v>
      </c>
      <c r="B46" s="36">
        <v>7</v>
      </c>
      <c r="C46" s="36">
        <v>2</v>
      </c>
      <c r="D46" s="36">
        <v>1</v>
      </c>
      <c r="E46" s="36">
        <v>1</v>
      </c>
      <c r="F46" s="36">
        <v>0</v>
      </c>
      <c r="G46" s="36">
        <v>0</v>
      </c>
      <c r="H46" s="36">
        <v>0</v>
      </c>
      <c r="I46" s="36">
        <v>3</v>
      </c>
      <c r="J46" s="36">
        <v>3</v>
      </c>
      <c r="K46" s="58">
        <v>1</v>
      </c>
      <c r="L46" s="53"/>
    </row>
    <row r="47" spans="1:12">
      <c r="A47" s="35" t="s">
        <v>120</v>
      </c>
      <c r="B47" s="36">
        <v>67</v>
      </c>
      <c r="C47" s="36">
        <v>71</v>
      </c>
      <c r="D47" s="36">
        <v>91</v>
      </c>
      <c r="E47" s="36">
        <v>105</v>
      </c>
      <c r="F47" s="36">
        <v>80</v>
      </c>
      <c r="G47" s="36">
        <v>64</v>
      </c>
      <c r="H47" s="36">
        <v>72</v>
      </c>
      <c r="I47" s="36">
        <v>59</v>
      </c>
      <c r="J47" s="36">
        <v>90</v>
      </c>
      <c r="K47" s="58">
        <v>81</v>
      </c>
      <c r="L47" s="53"/>
    </row>
    <row r="48" spans="1:12">
      <c r="A48" s="35" t="s">
        <v>121</v>
      </c>
      <c r="B48" s="36">
        <v>39</v>
      </c>
      <c r="C48" s="36">
        <v>36</v>
      </c>
      <c r="D48" s="36">
        <v>27</v>
      </c>
      <c r="E48" s="36">
        <v>33</v>
      </c>
      <c r="F48" s="36">
        <v>38</v>
      </c>
      <c r="G48" s="36">
        <v>38</v>
      </c>
      <c r="H48" s="36">
        <v>38</v>
      </c>
      <c r="I48" s="36">
        <v>31</v>
      </c>
      <c r="J48" s="36">
        <v>46</v>
      </c>
      <c r="K48" s="58">
        <v>38</v>
      </c>
      <c r="L48" s="53"/>
    </row>
    <row r="49" spans="1:12">
      <c r="A49" s="35" t="s">
        <v>122</v>
      </c>
      <c r="B49" s="36">
        <v>8</v>
      </c>
      <c r="C49" s="36">
        <v>13</v>
      </c>
      <c r="D49" s="36">
        <v>14</v>
      </c>
      <c r="E49" s="36">
        <v>10</v>
      </c>
      <c r="F49" s="36">
        <v>0</v>
      </c>
      <c r="G49" s="36">
        <v>12</v>
      </c>
      <c r="H49" s="36">
        <v>15</v>
      </c>
      <c r="I49" s="36">
        <v>13</v>
      </c>
      <c r="J49" s="36">
        <v>14</v>
      </c>
      <c r="K49" s="58">
        <v>6</v>
      </c>
      <c r="L49" s="53"/>
    </row>
    <row r="50" spans="1:12">
      <c r="A50" s="35" t="s">
        <v>123</v>
      </c>
      <c r="B50" s="36">
        <v>4</v>
      </c>
      <c r="C50" s="36">
        <v>9</v>
      </c>
      <c r="D50" s="36">
        <v>15</v>
      </c>
      <c r="E50" s="36">
        <v>15</v>
      </c>
      <c r="F50" s="36">
        <v>0</v>
      </c>
      <c r="G50" s="36">
        <v>2</v>
      </c>
      <c r="H50" s="36">
        <v>1</v>
      </c>
      <c r="I50" s="36">
        <v>10</v>
      </c>
      <c r="J50" s="36">
        <v>10</v>
      </c>
      <c r="K50" s="58">
        <v>15</v>
      </c>
      <c r="L50" s="53"/>
    </row>
    <row r="51" spans="1:12">
      <c r="A51" s="35" t="s">
        <v>124</v>
      </c>
      <c r="B51" s="36">
        <v>37</v>
      </c>
      <c r="C51" s="36">
        <v>28</v>
      </c>
      <c r="D51" s="36">
        <v>32</v>
      </c>
      <c r="E51" s="36">
        <v>34</v>
      </c>
      <c r="F51" s="36">
        <v>31</v>
      </c>
      <c r="G51" s="36">
        <v>26</v>
      </c>
      <c r="H51" s="36">
        <v>27</v>
      </c>
      <c r="I51" s="36">
        <v>31</v>
      </c>
      <c r="J51" s="36">
        <v>15</v>
      </c>
      <c r="K51" s="58">
        <v>48</v>
      </c>
      <c r="L51" s="53"/>
    </row>
    <row r="52" spans="1:12">
      <c r="A52" s="35" t="s">
        <v>182</v>
      </c>
      <c r="B52" s="36">
        <v>0</v>
      </c>
      <c r="C52" s="36">
        <v>1</v>
      </c>
      <c r="D52" s="36">
        <v>2</v>
      </c>
      <c r="E52" s="36">
        <v>0</v>
      </c>
      <c r="F52" s="36">
        <v>2</v>
      </c>
      <c r="G52" s="36">
        <v>0</v>
      </c>
      <c r="H52" s="36">
        <v>0</v>
      </c>
      <c r="I52" s="36">
        <v>3</v>
      </c>
      <c r="J52" s="36">
        <v>4</v>
      </c>
      <c r="K52" s="58">
        <v>2</v>
      </c>
      <c r="L52" s="53"/>
    </row>
    <row r="53" spans="1:12">
      <c r="A53" s="33"/>
      <c r="B53" s="34"/>
      <c r="C53" s="34"/>
      <c r="D53" s="34"/>
      <c r="E53" s="34"/>
      <c r="F53" s="34"/>
      <c r="G53" s="34"/>
      <c r="H53" s="34"/>
      <c r="I53" s="34"/>
      <c r="J53" s="34"/>
      <c r="K53" s="64"/>
      <c r="L53" s="53"/>
    </row>
    <row r="54" spans="1:12">
      <c r="A54" s="35" t="s">
        <v>183</v>
      </c>
      <c r="B54" s="34"/>
      <c r="C54" s="34"/>
      <c r="D54" s="34"/>
      <c r="E54" s="34"/>
      <c r="F54" s="34"/>
      <c r="G54" s="34"/>
      <c r="H54" s="34"/>
      <c r="I54" s="34"/>
      <c r="J54" s="34"/>
      <c r="K54" s="64"/>
      <c r="L54" s="53"/>
    </row>
    <row r="55" spans="1:12">
      <c r="A55" s="35" t="s">
        <v>120</v>
      </c>
      <c r="B55" s="34"/>
      <c r="C55" s="34"/>
      <c r="D55" s="34"/>
      <c r="E55" s="34"/>
      <c r="F55" s="34"/>
      <c r="G55" s="36">
        <v>0</v>
      </c>
      <c r="H55" s="36">
        <v>6</v>
      </c>
      <c r="I55" s="36">
        <v>12</v>
      </c>
      <c r="J55" s="36">
        <v>21</v>
      </c>
      <c r="K55" s="58">
        <v>21</v>
      </c>
      <c r="L55" s="53"/>
    </row>
    <row r="56" spans="1:12">
      <c r="A56" s="33"/>
      <c r="B56" s="34"/>
      <c r="C56" s="34"/>
      <c r="D56" s="34"/>
      <c r="E56" s="34"/>
      <c r="F56" s="34"/>
      <c r="G56" s="34"/>
      <c r="H56" s="34"/>
      <c r="I56" s="34"/>
      <c r="J56" s="34"/>
      <c r="K56" s="64"/>
      <c r="L56" s="53"/>
    </row>
    <row r="57" spans="1:12">
      <c r="A57" s="35" t="s">
        <v>52</v>
      </c>
      <c r="B57" s="36">
        <v>232</v>
      </c>
      <c r="C57" s="36">
        <v>242</v>
      </c>
      <c r="D57" s="36">
        <v>248</v>
      </c>
      <c r="E57" s="36">
        <v>278</v>
      </c>
      <c r="F57" s="36">
        <v>209</v>
      </c>
      <c r="G57" s="36">
        <v>189</v>
      </c>
      <c r="H57" s="36">
        <v>215</v>
      </c>
      <c r="I57" s="36">
        <v>227</v>
      </c>
      <c r="J57" s="36">
        <f>SUM(J45:J56)</f>
        <v>251</v>
      </c>
      <c r="K57" s="58">
        <f>SUM(K45:K55)</f>
        <v>265</v>
      </c>
      <c r="L57" s="53"/>
    </row>
    <row r="58" spans="1:12">
      <c r="A58" s="33"/>
      <c r="B58" s="34"/>
      <c r="C58" s="34"/>
      <c r="D58" s="34"/>
      <c r="E58" s="34"/>
      <c r="F58" s="34"/>
      <c r="G58" s="34"/>
      <c r="H58" s="34"/>
      <c r="I58" s="34"/>
      <c r="J58" s="34"/>
      <c r="K58" s="63"/>
    </row>
    <row r="59" spans="1:12">
      <c r="A59" s="35" t="s">
        <v>184</v>
      </c>
      <c r="B59" s="34"/>
      <c r="C59" s="34"/>
      <c r="D59" s="34"/>
      <c r="E59" s="34"/>
      <c r="F59" s="34"/>
      <c r="G59" s="34"/>
      <c r="H59" s="34"/>
      <c r="I59" s="34"/>
      <c r="J59" s="34"/>
      <c r="K59" s="63"/>
    </row>
    <row r="60" spans="1:12">
      <c r="A60" s="33"/>
      <c r="B60" s="34"/>
      <c r="C60" s="34"/>
      <c r="D60" s="34"/>
      <c r="E60" s="34"/>
      <c r="F60" s="34"/>
      <c r="G60" s="34"/>
      <c r="H60" s="34"/>
      <c r="I60" s="34"/>
      <c r="J60" s="34"/>
      <c r="K60" s="63"/>
    </row>
    <row r="61" spans="1:12">
      <c r="A61" s="35" t="s">
        <v>173</v>
      </c>
      <c r="B61" s="34"/>
      <c r="C61" s="34"/>
      <c r="D61" s="34"/>
      <c r="E61" s="34"/>
      <c r="F61" s="34"/>
      <c r="G61" s="34"/>
      <c r="H61" s="34"/>
      <c r="I61" s="34"/>
      <c r="J61" s="34"/>
      <c r="K61" s="63"/>
    </row>
    <row r="62" spans="1:12">
      <c r="A62" s="35" t="s">
        <v>127</v>
      </c>
      <c r="B62" s="36">
        <v>0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1</v>
      </c>
      <c r="J62" s="36">
        <v>0</v>
      </c>
      <c r="K62" s="45">
        <v>1</v>
      </c>
    </row>
    <row r="63" spans="1:12">
      <c r="A63" s="35" t="s">
        <v>128</v>
      </c>
      <c r="B63" s="36">
        <v>4</v>
      </c>
      <c r="C63" s="36">
        <v>4</v>
      </c>
      <c r="D63" s="36">
        <v>3</v>
      </c>
      <c r="E63" s="36">
        <v>1</v>
      </c>
      <c r="F63" s="36">
        <v>2</v>
      </c>
      <c r="G63" s="36">
        <v>3</v>
      </c>
      <c r="H63" s="36">
        <v>0</v>
      </c>
      <c r="I63" s="36">
        <v>1</v>
      </c>
      <c r="J63" s="36">
        <v>3</v>
      </c>
      <c r="K63" s="45">
        <v>1</v>
      </c>
    </row>
    <row r="64" spans="1:12">
      <c r="A64" s="35" t="s">
        <v>129</v>
      </c>
      <c r="B64" s="36">
        <v>8</v>
      </c>
      <c r="C64" s="36">
        <v>6</v>
      </c>
      <c r="D64" s="36">
        <v>3</v>
      </c>
      <c r="E64" s="36">
        <v>4</v>
      </c>
      <c r="F64" s="36">
        <v>0</v>
      </c>
      <c r="G64" s="36">
        <v>1</v>
      </c>
      <c r="H64" s="36">
        <v>7</v>
      </c>
      <c r="I64" s="36">
        <v>10</v>
      </c>
      <c r="J64" s="36">
        <v>18</v>
      </c>
      <c r="K64" s="45">
        <v>9</v>
      </c>
    </row>
    <row r="65" spans="1:12">
      <c r="A65" s="35" t="s">
        <v>52</v>
      </c>
      <c r="B65" s="36">
        <v>12</v>
      </c>
      <c r="C65" s="36">
        <v>10</v>
      </c>
      <c r="D65" s="36">
        <v>6</v>
      </c>
      <c r="E65" s="36">
        <v>5</v>
      </c>
      <c r="F65" s="36">
        <v>2</v>
      </c>
      <c r="G65" s="36">
        <v>4</v>
      </c>
      <c r="H65" s="36">
        <v>7</v>
      </c>
      <c r="I65" s="36">
        <v>12</v>
      </c>
      <c r="J65" s="36">
        <f>SUM(J62:J64)</f>
        <v>21</v>
      </c>
      <c r="K65" s="45">
        <f>SUM(K62:K64)</f>
        <v>11</v>
      </c>
    </row>
    <row r="66" spans="1:12">
      <c r="A66" s="33"/>
      <c r="B66" s="34"/>
      <c r="C66" s="34"/>
      <c r="D66" s="34"/>
      <c r="E66" s="34"/>
      <c r="F66" s="34"/>
      <c r="G66" s="34"/>
      <c r="H66" s="34"/>
      <c r="I66" s="34"/>
      <c r="J66" s="34"/>
      <c r="K66" s="63"/>
    </row>
    <row r="67" spans="1:12">
      <c r="A67" s="35" t="s">
        <v>174</v>
      </c>
      <c r="B67" s="34"/>
      <c r="C67" s="34"/>
      <c r="D67" s="34"/>
      <c r="E67" s="34"/>
      <c r="F67" s="34"/>
      <c r="G67" s="34"/>
      <c r="H67" s="34"/>
      <c r="I67" s="34"/>
      <c r="J67" s="34"/>
      <c r="K67" s="63"/>
    </row>
    <row r="68" spans="1:12" s="46" customFormat="1">
      <c r="A68" s="44" t="s">
        <v>129</v>
      </c>
      <c r="B68" s="45">
        <v>5</v>
      </c>
      <c r="C68" s="45">
        <v>7</v>
      </c>
      <c r="D68" s="45">
        <v>20</v>
      </c>
      <c r="E68" s="45">
        <v>22</v>
      </c>
      <c r="F68" s="45">
        <v>14</v>
      </c>
      <c r="G68" s="45">
        <v>7</v>
      </c>
      <c r="H68" s="45">
        <v>7</v>
      </c>
      <c r="I68" s="45">
        <v>5</v>
      </c>
      <c r="J68" s="45">
        <v>3</v>
      </c>
      <c r="K68" s="45">
        <v>10</v>
      </c>
      <c r="L68" s="54"/>
    </row>
    <row r="69" spans="1:12">
      <c r="A69" s="33"/>
      <c r="B69" s="34"/>
      <c r="C69" s="34"/>
      <c r="D69" s="34"/>
      <c r="E69" s="34"/>
      <c r="F69" s="34"/>
      <c r="G69" s="34"/>
      <c r="H69" s="34"/>
      <c r="I69" s="34"/>
      <c r="J69" s="34"/>
      <c r="K69" s="63"/>
    </row>
    <row r="70" spans="1:12">
      <c r="A70" s="35" t="s">
        <v>181</v>
      </c>
      <c r="B70" s="34"/>
      <c r="C70" s="34"/>
      <c r="D70" s="34"/>
      <c r="E70" s="34"/>
      <c r="F70" s="34"/>
      <c r="G70" s="34"/>
      <c r="H70" s="34"/>
      <c r="I70" s="34"/>
      <c r="J70" s="34"/>
      <c r="K70" s="63"/>
    </row>
    <row r="71" spans="1:12">
      <c r="A71" s="33" t="s">
        <v>126</v>
      </c>
      <c r="B71" s="36">
        <v>97</v>
      </c>
      <c r="C71" s="36">
        <v>72</v>
      </c>
      <c r="D71" s="36">
        <v>83</v>
      </c>
      <c r="E71" s="36">
        <v>69</v>
      </c>
      <c r="F71" s="36">
        <v>83</v>
      </c>
      <c r="G71" s="36">
        <v>77</v>
      </c>
      <c r="H71" s="36">
        <v>78</v>
      </c>
      <c r="I71" s="36">
        <v>72</v>
      </c>
      <c r="J71" s="36">
        <v>85</v>
      </c>
      <c r="K71" s="45">
        <v>92</v>
      </c>
    </row>
    <row r="72" spans="1:12">
      <c r="A72" s="33" t="s">
        <v>127</v>
      </c>
      <c r="B72" s="36">
        <v>125</v>
      </c>
      <c r="C72" s="36">
        <v>115</v>
      </c>
      <c r="D72" s="36">
        <v>152</v>
      </c>
      <c r="E72" s="36">
        <v>139</v>
      </c>
      <c r="F72" s="36">
        <v>135</v>
      </c>
      <c r="G72" s="36">
        <v>139</v>
      </c>
      <c r="H72" s="36">
        <v>122</v>
      </c>
      <c r="I72" s="36">
        <v>146</v>
      </c>
      <c r="J72" s="36">
        <v>131</v>
      </c>
      <c r="K72" s="45">
        <v>159</v>
      </c>
    </row>
    <row r="73" spans="1:12">
      <c r="A73" s="33" t="s">
        <v>128</v>
      </c>
      <c r="B73" s="36">
        <v>13</v>
      </c>
      <c r="C73" s="36">
        <v>8</v>
      </c>
      <c r="D73" s="36">
        <v>23</v>
      </c>
      <c r="E73" s="36">
        <v>18</v>
      </c>
      <c r="F73" s="36">
        <v>13</v>
      </c>
      <c r="G73" s="36">
        <v>11</v>
      </c>
      <c r="H73" s="36">
        <v>8</v>
      </c>
      <c r="I73" s="36">
        <v>12</v>
      </c>
      <c r="J73" s="36">
        <v>8</v>
      </c>
      <c r="K73" s="45">
        <v>21</v>
      </c>
    </row>
    <row r="74" spans="1:12">
      <c r="A74" s="35" t="s">
        <v>129</v>
      </c>
      <c r="B74" s="36">
        <v>47</v>
      </c>
      <c r="C74" s="36">
        <v>57</v>
      </c>
      <c r="D74" s="36">
        <v>42</v>
      </c>
      <c r="E74" s="36">
        <v>34</v>
      </c>
      <c r="F74" s="36">
        <v>24</v>
      </c>
      <c r="G74" s="36">
        <v>20</v>
      </c>
      <c r="H74" s="36">
        <v>10</v>
      </c>
      <c r="I74" s="36">
        <v>9</v>
      </c>
      <c r="J74" s="36">
        <v>18</v>
      </c>
      <c r="K74" s="45">
        <v>10</v>
      </c>
    </row>
    <row r="75" spans="1:12">
      <c r="A75" s="33" t="s">
        <v>52</v>
      </c>
      <c r="B75" s="38">
        <v>282</v>
      </c>
      <c r="C75" s="38">
        <v>252</v>
      </c>
      <c r="D75" s="38">
        <v>300</v>
      </c>
      <c r="E75" s="36">
        <v>260</v>
      </c>
      <c r="F75" s="36">
        <v>255</v>
      </c>
      <c r="G75" s="36">
        <v>247</v>
      </c>
      <c r="H75" s="36">
        <v>218</v>
      </c>
      <c r="I75" s="36">
        <v>239</v>
      </c>
      <c r="J75" s="36">
        <f>SUM(J71:J74)</f>
        <v>242</v>
      </c>
      <c r="K75" s="45">
        <f>SUM(K71:K74)</f>
        <v>282</v>
      </c>
    </row>
    <row r="76" spans="1:12">
      <c r="A76" s="33"/>
      <c r="B76" s="34"/>
      <c r="C76" s="34"/>
      <c r="D76" s="34"/>
      <c r="E76" s="34"/>
      <c r="F76" s="34"/>
      <c r="G76" s="34"/>
      <c r="H76" s="34"/>
      <c r="I76" s="34"/>
      <c r="J76" s="34"/>
      <c r="K76" s="63"/>
    </row>
    <row r="77" spans="1:12">
      <c r="A77" s="33"/>
      <c r="B77" s="34"/>
      <c r="C77" s="34"/>
      <c r="D77" s="34"/>
      <c r="E77" s="34"/>
      <c r="F77" s="34"/>
      <c r="G77" s="34"/>
      <c r="H77" s="34"/>
      <c r="I77" s="34"/>
      <c r="J77" s="34"/>
      <c r="K77" s="63"/>
    </row>
    <row r="78" spans="1:12">
      <c r="A78" s="35" t="s">
        <v>183</v>
      </c>
      <c r="B78" s="34"/>
      <c r="C78" s="34"/>
      <c r="D78" s="34"/>
      <c r="E78" s="34"/>
      <c r="F78" s="34"/>
      <c r="G78" s="34"/>
      <c r="H78" s="34"/>
      <c r="I78" s="34"/>
      <c r="J78" s="34"/>
      <c r="K78" s="63"/>
    </row>
    <row r="79" spans="1:12">
      <c r="A79" s="35" t="s">
        <v>385</v>
      </c>
      <c r="B79" s="34"/>
      <c r="C79" s="34"/>
      <c r="D79" s="34"/>
      <c r="E79" s="34"/>
      <c r="F79" s="34"/>
      <c r="G79" s="34"/>
      <c r="H79" s="34"/>
      <c r="I79" s="34"/>
      <c r="J79" s="34">
        <v>27</v>
      </c>
      <c r="K79" s="63">
        <v>29</v>
      </c>
    </row>
    <row r="80" spans="1:12">
      <c r="A80" s="35" t="s">
        <v>126</v>
      </c>
      <c r="B80" s="36">
        <v>32</v>
      </c>
      <c r="C80" s="36">
        <v>49</v>
      </c>
      <c r="D80" s="36">
        <v>39</v>
      </c>
      <c r="E80" s="36">
        <v>41</v>
      </c>
      <c r="F80" s="36">
        <v>38</v>
      </c>
      <c r="G80" s="36">
        <v>42</v>
      </c>
      <c r="H80" s="36">
        <v>34</v>
      </c>
      <c r="I80" s="36">
        <v>46</v>
      </c>
      <c r="J80" s="36">
        <v>22</v>
      </c>
      <c r="K80" s="45">
        <v>20</v>
      </c>
      <c r="L80" s="55"/>
    </row>
    <row r="81" spans="1:12">
      <c r="A81" s="35" t="s">
        <v>127</v>
      </c>
      <c r="B81" s="36">
        <v>13</v>
      </c>
      <c r="C81" s="36">
        <v>48</v>
      </c>
      <c r="D81" s="36">
        <v>47</v>
      </c>
      <c r="E81" s="36">
        <v>56</v>
      </c>
      <c r="F81" s="36">
        <v>50</v>
      </c>
      <c r="G81" s="36">
        <v>48</v>
      </c>
      <c r="H81" s="36">
        <v>71</v>
      </c>
      <c r="I81" s="36">
        <v>68</v>
      </c>
      <c r="J81" s="36">
        <v>77</v>
      </c>
      <c r="K81" s="45">
        <v>73</v>
      </c>
      <c r="L81" s="55"/>
    </row>
    <row r="82" spans="1:12">
      <c r="A82" s="35" t="s">
        <v>52</v>
      </c>
      <c r="B82" s="36">
        <v>45</v>
      </c>
      <c r="C82" s="36">
        <v>97</v>
      </c>
      <c r="D82" s="36">
        <v>86</v>
      </c>
      <c r="E82" s="36">
        <v>97</v>
      </c>
      <c r="F82" s="36">
        <v>88</v>
      </c>
      <c r="G82" s="36">
        <v>90</v>
      </c>
      <c r="H82" s="36">
        <v>105</v>
      </c>
      <c r="I82" s="36">
        <v>114</v>
      </c>
      <c r="J82" s="36">
        <f>SUM(J79:J81)</f>
        <v>126</v>
      </c>
      <c r="K82" s="45">
        <f>SUM(K79:K81)</f>
        <v>122</v>
      </c>
    </row>
    <row r="83" spans="1:12">
      <c r="A83" s="33"/>
      <c r="B83" s="34"/>
      <c r="C83" s="34"/>
      <c r="D83" s="34"/>
      <c r="E83" s="34"/>
      <c r="F83" s="34"/>
      <c r="G83" s="34"/>
      <c r="H83" s="34"/>
      <c r="I83" s="34"/>
      <c r="J83" s="34"/>
      <c r="K83" s="63"/>
    </row>
    <row r="84" spans="1:12">
      <c r="A84" s="35" t="s">
        <v>179</v>
      </c>
      <c r="B84" s="36">
        <v>344</v>
      </c>
      <c r="C84" s="36">
        <v>366</v>
      </c>
      <c r="D84" s="36">
        <v>412</v>
      </c>
      <c r="E84" s="36">
        <v>384</v>
      </c>
      <c r="F84" s="36">
        <v>359</v>
      </c>
      <c r="G84" s="36">
        <v>348</v>
      </c>
      <c r="H84" s="36">
        <v>337</v>
      </c>
      <c r="I84" s="36">
        <v>370</v>
      </c>
      <c r="J84" s="36">
        <f>J82+J75+J68+J65</f>
        <v>392</v>
      </c>
      <c r="K84" s="45">
        <f>K82+K75+K68+K65</f>
        <v>425</v>
      </c>
    </row>
    <row r="85" spans="1:12">
      <c r="A85" s="33"/>
      <c r="B85" s="34"/>
      <c r="C85" s="34"/>
      <c r="D85" s="34"/>
      <c r="E85" s="34"/>
      <c r="F85" s="34"/>
      <c r="G85" s="34"/>
      <c r="H85" s="34"/>
      <c r="I85" s="34"/>
      <c r="J85" s="34"/>
      <c r="K85" s="63"/>
    </row>
    <row r="86" spans="1:12">
      <c r="A86" s="35" t="s">
        <v>130</v>
      </c>
      <c r="B86" s="34"/>
      <c r="C86" s="34"/>
      <c r="D86" s="34"/>
      <c r="E86" s="34"/>
      <c r="F86" s="34"/>
      <c r="G86" s="34"/>
      <c r="H86" s="34"/>
      <c r="I86" s="34"/>
      <c r="J86" s="34"/>
      <c r="K86" s="63"/>
    </row>
    <row r="87" spans="1:12">
      <c r="A87" s="33"/>
      <c r="B87" s="34"/>
      <c r="C87" s="34"/>
      <c r="D87" s="34"/>
      <c r="E87" s="34"/>
      <c r="F87" s="34"/>
      <c r="G87" s="34"/>
      <c r="H87" s="34"/>
      <c r="I87" s="34"/>
      <c r="J87" s="34"/>
      <c r="K87" s="63"/>
    </row>
    <row r="88" spans="1:12">
      <c r="A88" s="35" t="s">
        <v>174</v>
      </c>
      <c r="B88" s="34"/>
      <c r="C88" s="34"/>
      <c r="D88" s="34"/>
      <c r="E88" s="34"/>
      <c r="F88" s="34"/>
      <c r="G88" s="34"/>
      <c r="H88" s="34"/>
      <c r="I88" s="34"/>
      <c r="J88" s="34"/>
      <c r="K88" s="63"/>
    </row>
    <row r="89" spans="1:12" s="46" customFormat="1">
      <c r="A89" s="44" t="s">
        <v>131</v>
      </c>
      <c r="B89" s="45">
        <v>5</v>
      </c>
      <c r="C89" s="45">
        <v>14</v>
      </c>
      <c r="D89" s="45">
        <v>5</v>
      </c>
      <c r="E89" s="45">
        <v>8</v>
      </c>
      <c r="F89" s="45">
        <v>8</v>
      </c>
      <c r="G89" s="45">
        <v>2</v>
      </c>
      <c r="H89" s="45">
        <v>3</v>
      </c>
      <c r="I89" s="45">
        <v>10</v>
      </c>
      <c r="J89" s="45">
        <v>1</v>
      </c>
      <c r="K89" s="45">
        <v>1</v>
      </c>
      <c r="L89" s="54"/>
    </row>
    <row r="90" spans="1:12">
      <c r="A90" s="33"/>
      <c r="B90" s="34"/>
      <c r="C90" s="34"/>
      <c r="D90" s="34"/>
      <c r="E90" s="34"/>
      <c r="F90" s="34"/>
      <c r="G90" s="34"/>
      <c r="H90" s="34"/>
      <c r="I90" s="34"/>
      <c r="J90" s="34"/>
      <c r="K90" s="63"/>
    </row>
    <row r="91" spans="1:12">
      <c r="A91" s="35" t="s">
        <v>181</v>
      </c>
      <c r="B91" s="34"/>
      <c r="C91" s="34"/>
      <c r="D91" s="34"/>
      <c r="E91" s="34"/>
      <c r="F91" s="34"/>
      <c r="G91" s="34"/>
      <c r="H91" s="34"/>
      <c r="I91" s="34"/>
      <c r="J91" s="34"/>
      <c r="K91" s="63"/>
    </row>
    <row r="92" spans="1:12">
      <c r="A92" s="35" t="s">
        <v>131</v>
      </c>
      <c r="B92" s="36">
        <v>110</v>
      </c>
      <c r="C92" s="36">
        <v>69</v>
      </c>
      <c r="D92" s="36">
        <v>85</v>
      </c>
      <c r="E92" s="36">
        <v>71</v>
      </c>
      <c r="F92" s="36">
        <v>57</v>
      </c>
      <c r="G92" s="36">
        <v>77</v>
      </c>
      <c r="H92" s="36">
        <v>55</v>
      </c>
      <c r="I92" s="36">
        <v>69</v>
      </c>
      <c r="J92" s="36">
        <v>53</v>
      </c>
      <c r="K92" s="45">
        <v>59</v>
      </c>
    </row>
    <row r="93" spans="1:12">
      <c r="A93" s="35" t="s">
        <v>185</v>
      </c>
      <c r="B93" s="36">
        <v>58</v>
      </c>
      <c r="C93" s="36">
        <v>51</v>
      </c>
      <c r="D93" s="36">
        <v>59</v>
      </c>
      <c r="E93" s="36">
        <v>50</v>
      </c>
      <c r="F93" s="36">
        <v>72</v>
      </c>
      <c r="G93" s="36">
        <v>66</v>
      </c>
      <c r="H93" s="36">
        <v>82</v>
      </c>
      <c r="I93" s="36">
        <v>88</v>
      </c>
      <c r="J93" s="36">
        <v>51</v>
      </c>
      <c r="K93" s="45">
        <v>85</v>
      </c>
    </row>
    <row r="94" spans="1:12">
      <c r="A94" s="35" t="s">
        <v>133</v>
      </c>
      <c r="B94" s="36">
        <v>79</v>
      </c>
      <c r="C94" s="36">
        <v>108</v>
      </c>
      <c r="D94" s="36">
        <v>102</v>
      </c>
      <c r="E94" s="36">
        <v>82</v>
      </c>
      <c r="F94" s="36">
        <v>93</v>
      </c>
      <c r="G94" s="36">
        <v>101</v>
      </c>
      <c r="H94" s="36">
        <v>83</v>
      </c>
      <c r="I94" s="36">
        <v>91</v>
      </c>
      <c r="J94" s="36">
        <v>144</v>
      </c>
      <c r="K94" s="45">
        <v>95</v>
      </c>
    </row>
    <row r="95" spans="1:12">
      <c r="A95" s="35" t="s">
        <v>52</v>
      </c>
      <c r="B95" s="36">
        <v>247</v>
      </c>
      <c r="C95" s="36">
        <v>228</v>
      </c>
      <c r="D95" s="36">
        <v>246</v>
      </c>
      <c r="E95" s="36">
        <v>203</v>
      </c>
      <c r="F95" s="36">
        <v>222</v>
      </c>
      <c r="G95" s="36">
        <v>244</v>
      </c>
      <c r="H95" s="36">
        <v>220</v>
      </c>
      <c r="I95" s="36">
        <v>248</v>
      </c>
      <c r="J95" s="36">
        <f>SUM(J92:J94)</f>
        <v>248</v>
      </c>
      <c r="K95" s="45">
        <f>SUM(K92:K94)</f>
        <v>239</v>
      </c>
    </row>
    <row r="96" spans="1:12">
      <c r="A96" s="33"/>
      <c r="B96" s="34"/>
      <c r="C96" s="34"/>
      <c r="D96" s="34"/>
      <c r="E96" s="34"/>
      <c r="F96" s="34"/>
      <c r="G96" s="34"/>
      <c r="H96" s="34"/>
      <c r="I96" s="34"/>
      <c r="J96" s="34"/>
      <c r="K96" s="63"/>
    </row>
    <row r="97" spans="1:12">
      <c r="A97" s="35" t="s">
        <v>183</v>
      </c>
      <c r="B97" s="34"/>
      <c r="C97" s="34"/>
      <c r="D97" s="34"/>
      <c r="E97" s="34"/>
      <c r="F97" s="34"/>
      <c r="G97" s="34"/>
      <c r="H97" s="34"/>
      <c r="I97" s="34"/>
      <c r="J97" s="34"/>
      <c r="K97" s="63"/>
    </row>
    <row r="98" spans="1:12">
      <c r="A98" s="35" t="s">
        <v>186</v>
      </c>
      <c r="B98" s="36">
        <v>41</v>
      </c>
      <c r="C98" s="36">
        <v>27</v>
      </c>
      <c r="D98" s="36">
        <v>36</v>
      </c>
      <c r="E98" s="36">
        <v>36</v>
      </c>
      <c r="F98" s="36">
        <v>48</v>
      </c>
      <c r="G98" s="36">
        <v>60</v>
      </c>
      <c r="H98" s="36">
        <v>48</v>
      </c>
      <c r="I98" s="36">
        <v>46</v>
      </c>
      <c r="J98" s="36">
        <v>31</v>
      </c>
      <c r="K98" s="45">
        <v>48</v>
      </c>
      <c r="L98" s="55"/>
    </row>
    <row r="99" spans="1:12">
      <c r="A99" s="18" t="s">
        <v>386</v>
      </c>
      <c r="B99" s="36"/>
      <c r="C99" s="36"/>
      <c r="D99" s="36"/>
      <c r="E99" s="36"/>
      <c r="F99" s="36"/>
      <c r="G99" s="36"/>
      <c r="H99" s="36"/>
      <c r="I99" s="36"/>
      <c r="J99" s="36"/>
      <c r="K99" s="45">
        <v>0</v>
      </c>
    </row>
    <row r="100" spans="1:12">
      <c r="A100" s="35" t="s">
        <v>187</v>
      </c>
      <c r="B100" s="34"/>
      <c r="C100" s="34"/>
      <c r="D100" s="34"/>
      <c r="E100" s="34"/>
      <c r="F100" s="34"/>
      <c r="G100" s="34"/>
      <c r="H100" s="36">
        <v>0</v>
      </c>
      <c r="I100" s="34"/>
      <c r="J100" s="34">
        <v>0</v>
      </c>
      <c r="K100" s="63">
        <v>7</v>
      </c>
      <c r="L100" s="56"/>
    </row>
    <row r="101" spans="1:12">
      <c r="A101" s="33"/>
      <c r="B101" s="34"/>
      <c r="C101" s="34"/>
      <c r="D101" s="34"/>
      <c r="E101" s="34"/>
      <c r="F101" s="34"/>
      <c r="G101" s="34"/>
      <c r="H101" s="34"/>
      <c r="I101" s="34"/>
      <c r="J101" s="34"/>
      <c r="K101" s="63"/>
    </row>
    <row r="102" spans="1:12">
      <c r="A102" s="35" t="s">
        <v>179</v>
      </c>
      <c r="B102" s="36">
        <v>293</v>
      </c>
      <c r="C102" s="36">
        <v>269</v>
      </c>
      <c r="D102" s="36">
        <v>287</v>
      </c>
      <c r="E102" s="36">
        <v>247</v>
      </c>
      <c r="F102" s="36">
        <v>278</v>
      </c>
      <c r="G102" s="36">
        <v>306</v>
      </c>
      <c r="H102" s="36">
        <v>271</v>
      </c>
      <c r="I102" s="36">
        <v>304</v>
      </c>
      <c r="J102" s="36">
        <f>J98+J95+J89</f>
        <v>280</v>
      </c>
      <c r="K102" s="45">
        <f>K98+K95+K89+K100+K99</f>
        <v>295</v>
      </c>
    </row>
    <row r="103" spans="1:12">
      <c r="A103" s="33"/>
      <c r="B103" s="34"/>
      <c r="C103" s="34"/>
      <c r="D103" s="34"/>
      <c r="E103" s="34"/>
      <c r="F103" s="34"/>
      <c r="G103" s="34"/>
      <c r="H103" s="34"/>
      <c r="I103" s="34"/>
      <c r="J103" s="34"/>
      <c r="K103" s="63"/>
    </row>
    <row r="104" spans="1:12">
      <c r="A104" s="35" t="s">
        <v>134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63"/>
    </row>
    <row r="105" spans="1:12">
      <c r="A105" s="33"/>
      <c r="B105" s="34"/>
      <c r="C105" s="34"/>
      <c r="D105" s="34"/>
      <c r="E105" s="34"/>
      <c r="F105" s="34"/>
      <c r="G105" s="34"/>
      <c r="H105" s="34"/>
      <c r="I105" s="34"/>
      <c r="J105" s="34"/>
      <c r="K105" s="63"/>
    </row>
    <row r="106" spans="1:12">
      <c r="A106" s="35" t="s">
        <v>173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63"/>
    </row>
    <row r="107" spans="1:12">
      <c r="A107" s="35" t="s">
        <v>188</v>
      </c>
      <c r="B107" s="36">
        <v>0</v>
      </c>
      <c r="C107" s="36">
        <v>0</v>
      </c>
      <c r="D107" s="36">
        <v>0</v>
      </c>
      <c r="E107" s="36">
        <v>0</v>
      </c>
      <c r="F107" s="36">
        <v>9</v>
      </c>
      <c r="G107" s="36">
        <v>24</v>
      </c>
      <c r="H107" s="36">
        <v>8</v>
      </c>
      <c r="I107" s="36">
        <v>4</v>
      </c>
      <c r="J107" s="36">
        <v>19</v>
      </c>
      <c r="K107" s="45">
        <v>25</v>
      </c>
    </row>
    <row r="108" spans="1:12">
      <c r="A108" s="35" t="s">
        <v>138</v>
      </c>
      <c r="B108" s="36">
        <v>0</v>
      </c>
      <c r="C108" s="36">
        <v>0</v>
      </c>
      <c r="D108" s="36">
        <v>9</v>
      </c>
      <c r="E108" s="36">
        <v>17</v>
      </c>
      <c r="F108" s="36">
        <v>2</v>
      </c>
      <c r="G108" s="36">
        <v>6</v>
      </c>
      <c r="H108" s="36">
        <v>5</v>
      </c>
      <c r="I108" s="36">
        <v>13</v>
      </c>
      <c r="J108" s="36">
        <v>7</v>
      </c>
      <c r="K108" s="45">
        <v>5</v>
      </c>
    </row>
    <row r="109" spans="1:12">
      <c r="A109" s="35" t="s">
        <v>189</v>
      </c>
      <c r="B109" s="36">
        <v>0</v>
      </c>
      <c r="C109" s="36">
        <v>0</v>
      </c>
      <c r="D109" s="36">
        <v>0</v>
      </c>
      <c r="E109" s="36">
        <v>0</v>
      </c>
      <c r="F109" s="36">
        <v>9</v>
      </c>
      <c r="G109" s="36">
        <v>0</v>
      </c>
      <c r="H109" s="36">
        <v>0</v>
      </c>
      <c r="I109" s="34">
        <v>0</v>
      </c>
      <c r="J109" s="34">
        <v>0</v>
      </c>
      <c r="K109" s="63">
        <v>0</v>
      </c>
    </row>
    <row r="110" spans="1:12">
      <c r="A110" s="35" t="s">
        <v>139</v>
      </c>
      <c r="B110" s="36">
        <v>64</v>
      </c>
      <c r="C110" s="36">
        <v>52</v>
      </c>
      <c r="D110" s="36">
        <v>54</v>
      </c>
      <c r="E110" s="36">
        <v>18</v>
      </c>
      <c r="F110" s="36">
        <v>13</v>
      </c>
      <c r="G110" s="36">
        <v>11</v>
      </c>
      <c r="H110" s="36">
        <v>16</v>
      </c>
      <c r="I110" s="36">
        <v>11</v>
      </c>
      <c r="J110" s="36">
        <v>13</v>
      </c>
      <c r="K110" s="45">
        <v>12</v>
      </c>
    </row>
    <row r="111" spans="1:12">
      <c r="A111" s="35" t="s">
        <v>52</v>
      </c>
      <c r="B111" s="36">
        <v>64</v>
      </c>
      <c r="C111" s="36">
        <v>52</v>
      </c>
      <c r="D111" s="36">
        <v>63</v>
      </c>
      <c r="E111" s="36">
        <v>35</v>
      </c>
      <c r="F111" s="36">
        <v>33</v>
      </c>
      <c r="G111" s="36">
        <v>41</v>
      </c>
      <c r="H111" s="36">
        <v>29</v>
      </c>
      <c r="I111" s="36">
        <v>28</v>
      </c>
      <c r="J111" s="36">
        <f>SUM(J107:J110)</f>
        <v>39</v>
      </c>
      <c r="K111" s="45">
        <f>SUM(K107:K110)</f>
        <v>42</v>
      </c>
    </row>
    <row r="112" spans="1:12">
      <c r="A112" s="33"/>
      <c r="B112" s="34"/>
      <c r="C112" s="34"/>
      <c r="D112" s="34"/>
      <c r="E112" s="34"/>
      <c r="F112" s="34"/>
      <c r="G112" s="34"/>
      <c r="H112" s="34"/>
      <c r="I112" s="34"/>
      <c r="J112" s="34"/>
      <c r="K112" s="63"/>
    </row>
    <row r="113" spans="1:12">
      <c r="A113" s="35" t="s">
        <v>174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63"/>
    </row>
    <row r="114" spans="1:12">
      <c r="A114" s="35" t="s">
        <v>135</v>
      </c>
      <c r="B114" s="36">
        <v>12</v>
      </c>
      <c r="C114" s="36">
        <v>25</v>
      </c>
      <c r="D114" s="36">
        <v>26</v>
      </c>
      <c r="E114" s="36">
        <v>48</v>
      </c>
      <c r="F114" s="36">
        <v>37</v>
      </c>
      <c r="G114" s="36">
        <v>44</v>
      </c>
      <c r="H114" s="36">
        <v>36</v>
      </c>
      <c r="I114" s="36">
        <v>49</v>
      </c>
      <c r="J114" s="36">
        <v>64</v>
      </c>
      <c r="K114" s="58">
        <v>56</v>
      </c>
      <c r="L114" s="53"/>
    </row>
    <row r="115" spans="1:12">
      <c r="A115" s="35" t="s">
        <v>136</v>
      </c>
      <c r="B115" s="36">
        <v>7</v>
      </c>
      <c r="C115" s="36">
        <v>13</v>
      </c>
      <c r="D115" s="36">
        <v>15</v>
      </c>
      <c r="E115" s="36">
        <v>8</v>
      </c>
      <c r="F115" s="36">
        <v>7</v>
      </c>
      <c r="G115" s="36">
        <v>2</v>
      </c>
      <c r="H115" s="36">
        <v>5</v>
      </c>
      <c r="I115" s="36">
        <v>2</v>
      </c>
      <c r="J115" s="36">
        <v>1</v>
      </c>
      <c r="K115" s="58">
        <v>0</v>
      </c>
      <c r="L115" s="53"/>
    </row>
    <row r="116" spans="1:12">
      <c r="A116" s="35" t="s">
        <v>137</v>
      </c>
      <c r="B116" s="36">
        <v>5</v>
      </c>
      <c r="C116" s="36">
        <v>4</v>
      </c>
      <c r="D116" s="36">
        <v>5</v>
      </c>
      <c r="E116" s="36">
        <v>10</v>
      </c>
      <c r="F116" s="36">
        <v>5</v>
      </c>
      <c r="G116" s="36">
        <v>7</v>
      </c>
      <c r="H116" s="36">
        <v>15</v>
      </c>
      <c r="I116" s="36">
        <v>9</v>
      </c>
      <c r="J116" s="36">
        <v>4</v>
      </c>
      <c r="K116" s="58">
        <v>4</v>
      </c>
      <c r="L116" s="53"/>
    </row>
    <row r="117" spans="1:12" s="46" customFormat="1">
      <c r="A117" s="44" t="s">
        <v>138</v>
      </c>
      <c r="B117" s="45">
        <v>13</v>
      </c>
      <c r="C117" s="45">
        <v>15</v>
      </c>
      <c r="D117" s="45">
        <v>25</v>
      </c>
      <c r="E117" s="45">
        <v>18</v>
      </c>
      <c r="F117" s="45">
        <v>3</v>
      </c>
      <c r="G117" s="45">
        <v>10</v>
      </c>
      <c r="H117" s="45">
        <v>14</v>
      </c>
      <c r="I117" s="45">
        <v>14</v>
      </c>
      <c r="J117" s="45">
        <v>9</v>
      </c>
      <c r="K117" s="58">
        <v>14</v>
      </c>
      <c r="L117" s="59"/>
    </row>
    <row r="118" spans="1:12">
      <c r="A118" s="35" t="s">
        <v>189</v>
      </c>
      <c r="B118" s="36">
        <v>0</v>
      </c>
      <c r="C118" s="36">
        <v>0</v>
      </c>
      <c r="D118" s="36">
        <v>0</v>
      </c>
      <c r="E118" s="36">
        <v>0</v>
      </c>
      <c r="F118" s="36">
        <v>13</v>
      </c>
      <c r="G118" s="36">
        <v>14</v>
      </c>
      <c r="H118" s="36">
        <v>27</v>
      </c>
      <c r="I118" s="36">
        <v>14</v>
      </c>
      <c r="J118" s="36">
        <v>20</v>
      </c>
      <c r="K118" s="58">
        <v>44</v>
      </c>
      <c r="L118" s="53"/>
    </row>
    <row r="119" spans="1:12">
      <c r="A119" s="35" t="s">
        <v>139</v>
      </c>
      <c r="B119" s="36">
        <v>198</v>
      </c>
      <c r="C119" s="36">
        <v>278</v>
      </c>
      <c r="D119" s="36">
        <v>284</v>
      </c>
      <c r="E119" s="36">
        <v>314</v>
      </c>
      <c r="F119" s="36">
        <v>223</v>
      </c>
      <c r="G119" s="36">
        <v>286</v>
      </c>
      <c r="H119" s="36">
        <v>327</v>
      </c>
      <c r="I119" s="36">
        <v>299</v>
      </c>
      <c r="J119" s="36">
        <v>347</v>
      </c>
      <c r="K119" s="58">
        <v>327</v>
      </c>
      <c r="L119" s="53"/>
    </row>
    <row r="120" spans="1:12">
      <c r="A120" s="35" t="s">
        <v>140</v>
      </c>
      <c r="B120" s="36">
        <v>17</v>
      </c>
      <c r="C120" s="36">
        <v>37</v>
      </c>
      <c r="D120" s="36">
        <v>30</v>
      </c>
      <c r="E120" s="36">
        <v>16</v>
      </c>
      <c r="F120" s="36">
        <v>35</v>
      </c>
      <c r="G120" s="36">
        <v>69</v>
      </c>
      <c r="H120" s="36">
        <v>98</v>
      </c>
      <c r="I120" s="36">
        <v>151</v>
      </c>
      <c r="J120" s="36">
        <v>101</v>
      </c>
      <c r="K120" s="58">
        <v>87</v>
      </c>
      <c r="L120" s="53"/>
    </row>
    <row r="121" spans="1:12">
      <c r="A121" s="35" t="s">
        <v>141</v>
      </c>
      <c r="B121" s="36">
        <v>31</v>
      </c>
      <c r="C121" s="36">
        <v>35</v>
      </c>
      <c r="D121" s="36">
        <v>37</v>
      </c>
      <c r="E121" s="36">
        <v>74</v>
      </c>
      <c r="F121" s="36">
        <v>76</v>
      </c>
      <c r="G121" s="36">
        <v>109</v>
      </c>
      <c r="H121" s="36">
        <v>63</v>
      </c>
      <c r="I121" s="36">
        <v>72</v>
      </c>
      <c r="J121" s="36">
        <v>75</v>
      </c>
      <c r="K121" s="58">
        <v>79</v>
      </c>
      <c r="L121" s="53"/>
    </row>
    <row r="122" spans="1:12">
      <c r="A122" s="35" t="s">
        <v>52</v>
      </c>
      <c r="B122" s="38">
        <v>283</v>
      </c>
      <c r="C122" s="38">
        <v>407</v>
      </c>
      <c r="D122" s="38">
        <v>422</v>
      </c>
      <c r="E122" s="36">
        <v>488</v>
      </c>
      <c r="F122" s="36">
        <v>399</v>
      </c>
      <c r="G122" s="36">
        <v>541</v>
      </c>
      <c r="H122" s="36">
        <v>585</v>
      </c>
      <c r="I122" s="36">
        <v>610</v>
      </c>
      <c r="J122" s="36">
        <f>SUM(J114:J121)</f>
        <v>621</v>
      </c>
      <c r="K122" s="58">
        <f>SUM(K114:K121)</f>
        <v>611</v>
      </c>
      <c r="L122" s="53"/>
    </row>
    <row r="123" spans="1:12">
      <c r="A123" s="33"/>
      <c r="B123" s="34"/>
      <c r="C123" s="34"/>
      <c r="D123" s="34"/>
      <c r="E123" s="34"/>
      <c r="F123" s="34"/>
      <c r="G123" s="34"/>
      <c r="H123" s="34"/>
      <c r="I123" s="34"/>
      <c r="J123" s="34"/>
      <c r="K123" s="63"/>
    </row>
    <row r="124" spans="1:12">
      <c r="A124" s="35" t="s">
        <v>181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63"/>
    </row>
    <row r="125" spans="1:12">
      <c r="A125" s="35" t="s">
        <v>135</v>
      </c>
      <c r="B125" s="36">
        <v>8</v>
      </c>
      <c r="C125" s="36">
        <v>22</v>
      </c>
      <c r="D125" s="36">
        <v>28</v>
      </c>
      <c r="E125" s="36">
        <v>26</v>
      </c>
      <c r="F125" s="36">
        <v>34</v>
      </c>
      <c r="G125" s="36">
        <v>38</v>
      </c>
      <c r="H125" s="36">
        <v>45</v>
      </c>
      <c r="I125" s="36">
        <v>44</v>
      </c>
      <c r="J125" s="36">
        <v>61</v>
      </c>
      <c r="K125" s="45">
        <v>65</v>
      </c>
    </row>
    <row r="126" spans="1:12">
      <c r="A126" s="35" t="s">
        <v>136</v>
      </c>
      <c r="B126" s="36">
        <v>36</v>
      </c>
      <c r="C126" s="36">
        <v>32</v>
      </c>
      <c r="D126" s="36">
        <v>35</v>
      </c>
      <c r="E126" s="36">
        <v>32</v>
      </c>
      <c r="F126" s="36">
        <v>24</v>
      </c>
      <c r="G126" s="36">
        <v>29</v>
      </c>
      <c r="H126" s="36">
        <v>28</v>
      </c>
      <c r="I126" s="36">
        <v>32</v>
      </c>
      <c r="J126" s="36">
        <v>30</v>
      </c>
      <c r="K126" s="45">
        <v>33</v>
      </c>
    </row>
    <row r="127" spans="1:12">
      <c r="A127" s="35" t="s">
        <v>138</v>
      </c>
      <c r="B127" s="36">
        <v>38</v>
      </c>
      <c r="C127" s="36">
        <v>30</v>
      </c>
      <c r="D127" s="36">
        <v>30</v>
      </c>
      <c r="E127" s="36">
        <v>36</v>
      </c>
      <c r="F127" s="36">
        <v>38</v>
      </c>
      <c r="G127" s="36">
        <v>40</v>
      </c>
      <c r="H127" s="36">
        <v>51</v>
      </c>
      <c r="I127" s="36">
        <v>42</v>
      </c>
      <c r="J127" s="36">
        <v>31</v>
      </c>
      <c r="K127" s="45">
        <v>47</v>
      </c>
    </row>
    <row r="128" spans="1:12">
      <c r="A128" s="35" t="s">
        <v>139</v>
      </c>
      <c r="B128" s="36">
        <v>58</v>
      </c>
      <c r="C128" s="36">
        <v>84</v>
      </c>
      <c r="D128" s="36">
        <v>80</v>
      </c>
      <c r="E128" s="36">
        <v>71</v>
      </c>
      <c r="F128" s="36">
        <v>65</v>
      </c>
      <c r="G128" s="36">
        <v>100</v>
      </c>
      <c r="H128" s="36">
        <v>102</v>
      </c>
      <c r="I128" s="36">
        <v>102</v>
      </c>
      <c r="J128" s="36">
        <v>119</v>
      </c>
      <c r="K128" s="45">
        <v>123</v>
      </c>
    </row>
    <row r="129" spans="1:11">
      <c r="A129" s="35" t="s">
        <v>140</v>
      </c>
      <c r="B129" s="36">
        <v>77</v>
      </c>
      <c r="C129" s="36">
        <v>59</v>
      </c>
      <c r="D129" s="36">
        <v>67</v>
      </c>
      <c r="E129" s="36">
        <v>78</v>
      </c>
      <c r="F129" s="36">
        <v>86</v>
      </c>
      <c r="G129" s="36">
        <v>112</v>
      </c>
      <c r="H129" s="36">
        <v>117</v>
      </c>
      <c r="I129" s="36">
        <v>121</v>
      </c>
      <c r="J129" s="36">
        <v>123</v>
      </c>
      <c r="K129" s="45">
        <v>163</v>
      </c>
    </row>
    <row r="130" spans="1:11">
      <c r="A130" s="35" t="s">
        <v>141</v>
      </c>
      <c r="B130" s="36">
        <v>15</v>
      </c>
      <c r="C130" s="36">
        <v>16</v>
      </c>
      <c r="D130" s="36">
        <v>13</v>
      </c>
      <c r="E130" s="36">
        <v>18</v>
      </c>
      <c r="F130" s="36">
        <v>9</v>
      </c>
      <c r="G130" s="36">
        <v>21</v>
      </c>
      <c r="H130" s="36">
        <v>24</v>
      </c>
      <c r="I130" s="36">
        <v>33</v>
      </c>
      <c r="J130" s="36">
        <v>40</v>
      </c>
      <c r="K130" s="45">
        <v>24</v>
      </c>
    </row>
    <row r="131" spans="1:11">
      <c r="A131" s="35" t="s">
        <v>52</v>
      </c>
      <c r="B131" s="38">
        <v>232</v>
      </c>
      <c r="C131" s="38">
        <v>243</v>
      </c>
      <c r="D131" s="38">
        <v>253</v>
      </c>
      <c r="E131" s="36">
        <v>261</v>
      </c>
      <c r="F131" s="36">
        <v>256</v>
      </c>
      <c r="G131" s="36">
        <v>340</v>
      </c>
      <c r="H131" s="36">
        <v>367</v>
      </c>
      <c r="I131" s="36">
        <v>374</v>
      </c>
      <c r="J131" s="36">
        <f>SUM(J125:J130)</f>
        <v>404</v>
      </c>
      <c r="K131" s="45">
        <f>SUM(K125:K130)</f>
        <v>455</v>
      </c>
    </row>
    <row r="132" spans="1:11">
      <c r="A132" s="33"/>
      <c r="B132" s="34"/>
      <c r="C132" s="34"/>
      <c r="D132" s="34"/>
      <c r="E132" s="34"/>
      <c r="F132" s="34"/>
      <c r="G132" s="34"/>
      <c r="H132" s="34"/>
      <c r="I132" s="34"/>
      <c r="J132" s="34"/>
      <c r="K132" s="63"/>
    </row>
    <row r="133" spans="1:11">
      <c r="A133" s="35" t="s">
        <v>183</v>
      </c>
      <c r="B133" s="34"/>
      <c r="C133" s="34"/>
      <c r="D133" s="34"/>
      <c r="E133" s="34"/>
      <c r="F133" s="34"/>
      <c r="G133" s="34"/>
      <c r="H133" s="34"/>
      <c r="I133" s="34"/>
      <c r="J133" s="34"/>
      <c r="K133" s="63"/>
    </row>
    <row r="134" spans="1:11">
      <c r="A134" s="35" t="s">
        <v>138</v>
      </c>
      <c r="B134" s="34"/>
      <c r="C134" s="34"/>
      <c r="D134" s="34"/>
      <c r="E134" s="34"/>
      <c r="F134" s="34"/>
      <c r="G134" s="36">
        <v>0</v>
      </c>
      <c r="H134" s="36">
        <v>19</v>
      </c>
      <c r="I134" s="36">
        <v>8</v>
      </c>
      <c r="J134" s="36">
        <v>20</v>
      </c>
      <c r="K134" s="45">
        <v>24</v>
      </c>
    </row>
    <row r="135" spans="1:11">
      <c r="A135" s="35" t="s">
        <v>139</v>
      </c>
      <c r="B135" s="34"/>
      <c r="C135" s="34"/>
      <c r="D135" s="34"/>
      <c r="E135" s="34"/>
      <c r="F135" s="34"/>
      <c r="G135" s="34"/>
      <c r="H135" s="36">
        <v>0</v>
      </c>
      <c r="I135" s="36">
        <v>0</v>
      </c>
      <c r="J135" s="36">
        <v>18</v>
      </c>
      <c r="K135" s="45">
        <v>22</v>
      </c>
    </row>
    <row r="136" spans="1:11">
      <c r="A136" s="33"/>
      <c r="B136" s="34"/>
      <c r="C136" s="34"/>
      <c r="D136" s="34"/>
      <c r="E136" s="34"/>
      <c r="F136" s="34"/>
      <c r="G136" s="34"/>
      <c r="H136" s="34"/>
      <c r="I136" s="34"/>
      <c r="J136" s="34"/>
      <c r="K136" s="63"/>
    </row>
    <row r="137" spans="1:11">
      <c r="A137" s="35" t="s">
        <v>179</v>
      </c>
      <c r="B137" s="36">
        <v>579</v>
      </c>
      <c r="C137" s="36">
        <v>702</v>
      </c>
      <c r="D137" s="36">
        <v>738</v>
      </c>
      <c r="E137" s="36">
        <v>784</v>
      </c>
      <c r="F137" s="36">
        <v>688</v>
      </c>
      <c r="G137" s="36">
        <v>922</v>
      </c>
      <c r="H137" s="39">
        <v>1000</v>
      </c>
      <c r="I137" s="39">
        <v>1020</v>
      </c>
      <c r="J137" s="39">
        <f>J134+J131+J122+J111+J135</f>
        <v>1102</v>
      </c>
      <c r="K137" s="65">
        <f>K134+K131+K122+K111+K135</f>
        <v>1154</v>
      </c>
    </row>
    <row r="138" spans="1:11">
      <c r="A138" s="33"/>
      <c r="B138" s="34"/>
      <c r="C138" s="34"/>
      <c r="D138" s="34"/>
      <c r="E138" s="34"/>
      <c r="F138" s="34"/>
      <c r="G138" s="34"/>
      <c r="H138" s="34"/>
      <c r="I138" s="34"/>
      <c r="J138" s="34"/>
      <c r="K138" s="63"/>
    </row>
    <row r="139" spans="1:11">
      <c r="A139" s="35" t="s">
        <v>142</v>
      </c>
      <c r="B139" s="34"/>
      <c r="C139" s="34"/>
      <c r="D139" s="34"/>
      <c r="E139" s="34"/>
      <c r="F139" s="34"/>
      <c r="G139" s="34"/>
      <c r="H139" s="34"/>
      <c r="I139" s="34"/>
      <c r="J139" s="34"/>
      <c r="K139" s="63"/>
    </row>
    <row r="140" spans="1:11">
      <c r="A140" s="33"/>
      <c r="B140" s="34"/>
      <c r="C140" s="34"/>
      <c r="D140" s="34"/>
      <c r="E140" s="34"/>
      <c r="F140" s="34"/>
      <c r="G140" s="34"/>
      <c r="H140" s="34"/>
      <c r="I140" s="34"/>
      <c r="J140" s="34"/>
      <c r="K140" s="63"/>
    </row>
    <row r="141" spans="1:11">
      <c r="A141" s="35" t="s">
        <v>173</v>
      </c>
      <c r="B141" s="34"/>
      <c r="C141" s="34"/>
      <c r="D141" s="34"/>
      <c r="E141" s="34"/>
      <c r="F141" s="34"/>
      <c r="G141" s="34"/>
      <c r="H141" s="34"/>
      <c r="I141" s="34"/>
      <c r="J141" s="34"/>
      <c r="K141" s="63"/>
    </row>
    <row r="142" spans="1:11">
      <c r="A142" s="35" t="s">
        <v>144</v>
      </c>
      <c r="B142" s="36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45">
        <v>0</v>
      </c>
    </row>
    <row r="143" spans="1:11">
      <c r="A143" s="35" t="s">
        <v>145</v>
      </c>
      <c r="B143" s="36">
        <v>1</v>
      </c>
      <c r="C143" s="36">
        <v>4</v>
      </c>
      <c r="D143" s="36">
        <v>0</v>
      </c>
      <c r="E143" s="36">
        <v>3</v>
      </c>
      <c r="F143" s="36">
        <v>3</v>
      </c>
      <c r="G143" s="36">
        <v>6</v>
      </c>
      <c r="H143" s="36">
        <v>1</v>
      </c>
      <c r="I143" s="36">
        <v>1</v>
      </c>
      <c r="J143" s="36">
        <v>4</v>
      </c>
      <c r="K143" s="45">
        <v>1</v>
      </c>
    </row>
    <row r="144" spans="1:11">
      <c r="A144" s="35" t="s">
        <v>147</v>
      </c>
      <c r="B144" s="36">
        <v>1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45">
        <v>0</v>
      </c>
    </row>
    <row r="145" spans="1:12">
      <c r="A145" s="35" t="s">
        <v>52</v>
      </c>
      <c r="B145" s="36">
        <v>2</v>
      </c>
      <c r="C145" s="36">
        <v>4</v>
      </c>
      <c r="D145" s="36">
        <v>0</v>
      </c>
      <c r="E145" s="36">
        <v>3</v>
      </c>
      <c r="F145" s="36">
        <v>3</v>
      </c>
      <c r="G145" s="36">
        <v>6</v>
      </c>
      <c r="H145" s="36">
        <v>1</v>
      </c>
      <c r="I145" s="36">
        <v>1</v>
      </c>
      <c r="J145" s="36">
        <v>4</v>
      </c>
      <c r="K145" s="45">
        <v>1</v>
      </c>
    </row>
    <row r="146" spans="1:12">
      <c r="A146" s="33"/>
      <c r="B146" s="34"/>
      <c r="C146" s="34"/>
      <c r="D146" s="34"/>
      <c r="E146" s="34"/>
      <c r="F146" s="34"/>
      <c r="G146" s="34"/>
      <c r="H146" s="34"/>
      <c r="I146" s="34"/>
      <c r="J146" s="34"/>
      <c r="K146" s="63"/>
    </row>
    <row r="147" spans="1:12">
      <c r="A147" s="35" t="s">
        <v>174</v>
      </c>
      <c r="B147" s="34"/>
      <c r="C147" s="34"/>
      <c r="D147" s="34"/>
      <c r="E147" s="34"/>
      <c r="F147" s="34"/>
      <c r="G147" s="34"/>
      <c r="H147" s="34"/>
      <c r="I147" s="34"/>
      <c r="J147" s="34"/>
      <c r="K147" s="63"/>
    </row>
    <row r="148" spans="1:12">
      <c r="A148" s="35" t="s">
        <v>144</v>
      </c>
      <c r="B148" s="36">
        <v>2</v>
      </c>
      <c r="C148" s="36">
        <v>4</v>
      </c>
      <c r="D148" s="36">
        <v>11</v>
      </c>
      <c r="E148" s="36">
        <v>3</v>
      </c>
      <c r="F148" s="36">
        <v>7</v>
      </c>
      <c r="G148" s="36">
        <v>11</v>
      </c>
      <c r="H148" s="36">
        <v>12</v>
      </c>
      <c r="I148" s="36">
        <v>5</v>
      </c>
      <c r="J148" s="36">
        <v>7</v>
      </c>
      <c r="K148" s="45">
        <v>4</v>
      </c>
    </row>
    <row r="149" spans="1:12">
      <c r="A149" s="35" t="s">
        <v>147</v>
      </c>
      <c r="B149" s="36">
        <v>0</v>
      </c>
      <c r="C149" s="36">
        <v>1</v>
      </c>
      <c r="D149" s="36">
        <v>0</v>
      </c>
      <c r="E149" s="36">
        <v>0</v>
      </c>
      <c r="F149" s="36">
        <v>1</v>
      </c>
      <c r="G149" s="36">
        <v>0</v>
      </c>
      <c r="H149" s="36">
        <v>0</v>
      </c>
      <c r="I149" s="36">
        <v>0</v>
      </c>
      <c r="J149" s="36">
        <v>0</v>
      </c>
      <c r="K149" s="45">
        <v>0</v>
      </c>
    </row>
    <row r="150" spans="1:12">
      <c r="A150" s="35" t="s">
        <v>149</v>
      </c>
      <c r="B150" s="36">
        <v>0</v>
      </c>
      <c r="C150" s="36">
        <v>0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45">
        <v>0</v>
      </c>
    </row>
    <row r="151" spans="1:12">
      <c r="A151" s="35" t="s">
        <v>52</v>
      </c>
      <c r="B151" s="36">
        <v>2</v>
      </c>
      <c r="C151" s="36">
        <v>5</v>
      </c>
      <c r="D151" s="36">
        <v>11</v>
      </c>
      <c r="E151" s="36">
        <v>3</v>
      </c>
      <c r="F151" s="36">
        <v>8</v>
      </c>
      <c r="G151" s="36">
        <v>11</v>
      </c>
      <c r="H151" s="36">
        <v>12</v>
      </c>
      <c r="I151" s="36">
        <v>5</v>
      </c>
      <c r="J151" s="36">
        <v>7</v>
      </c>
      <c r="K151" s="45">
        <v>4</v>
      </c>
    </row>
    <row r="152" spans="1:12">
      <c r="A152" s="33"/>
      <c r="B152" s="34"/>
      <c r="C152" s="34"/>
      <c r="D152" s="34"/>
      <c r="E152" s="34"/>
      <c r="F152" s="34"/>
      <c r="G152" s="34"/>
      <c r="H152" s="34"/>
      <c r="I152" s="34"/>
      <c r="J152" s="34"/>
      <c r="K152" s="63"/>
    </row>
    <row r="153" spans="1:12">
      <c r="A153" s="35" t="s">
        <v>181</v>
      </c>
      <c r="B153" s="34"/>
      <c r="C153" s="34"/>
      <c r="D153" s="34"/>
      <c r="E153" s="34"/>
      <c r="F153" s="34"/>
      <c r="G153" s="34"/>
      <c r="H153" s="34"/>
      <c r="I153" s="34"/>
      <c r="J153" s="34"/>
      <c r="K153" s="63"/>
    </row>
    <row r="154" spans="1:12">
      <c r="A154" s="35" t="s">
        <v>143</v>
      </c>
      <c r="B154" s="36">
        <v>5</v>
      </c>
      <c r="C154" s="36">
        <v>0</v>
      </c>
      <c r="D154" s="36">
        <v>1</v>
      </c>
      <c r="E154" s="36">
        <v>3</v>
      </c>
      <c r="F154" s="36">
        <v>9</v>
      </c>
      <c r="G154" s="36">
        <v>8</v>
      </c>
      <c r="H154" s="36">
        <v>8</v>
      </c>
      <c r="I154" s="36">
        <v>5</v>
      </c>
      <c r="J154" s="36">
        <v>10</v>
      </c>
      <c r="K154" s="58">
        <v>4</v>
      </c>
      <c r="L154" s="53"/>
    </row>
    <row r="155" spans="1:12">
      <c r="A155" s="35" t="s">
        <v>144</v>
      </c>
      <c r="B155" s="36">
        <v>17</v>
      </c>
      <c r="C155" s="36">
        <v>14</v>
      </c>
      <c r="D155" s="36">
        <v>15</v>
      </c>
      <c r="E155" s="36">
        <v>16</v>
      </c>
      <c r="F155" s="36">
        <v>7</v>
      </c>
      <c r="G155" s="36">
        <v>11</v>
      </c>
      <c r="H155" s="36">
        <v>14</v>
      </c>
      <c r="I155" s="36">
        <v>13</v>
      </c>
      <c r="J155" s="36">
        <v>9</v>
      </c>
      <c r="K155" s="58">
        <v>8</v>
      </c>
      <c r="L155" s="53"/>
    </row>
    <row r="156" spans="1:12">
      <c r="A156" s="35" t="s">
        <v>119</v>
      </c>
      <c r="B156" s="36">
        <v>2</v>
      </c>
      <c r="C156" s="36">
        <v>4</v>
      </c>
      <c r="D156" s="36">
        <v>1</v>
      </c>
      <c r="E156" s="36">
        <v>6</v>
      </c>
      <c r="F156" s="36">
        <v>0</v>
      </c>
      <c r="G156" s="34"/>
      <c r="H156" s="34"/>
      <c r="I156" s="36">
        <v>4</v>
      </c>
      <c r="J156" s="36">
        <v>12</v>
      </c>
      <c r="K156" s="58">
        <v>6</v>
      </c>
      <c r="L156" s="53"/>
    </row>
    <row r="157" spans="1:12">
      <c r="A157" s="35" t="s">
        <v>152</v>
      </c>
      <c r="B157" s="34"/>
      <c r="C157" s="34"/>
      <c r="D157" s="34"/>
      <c r="E157" s="34"/>
      <c r="F157" s="34"/>
      <c r="G157" s="34"/>
      <c r="H157" s="34"/>
      <c r="I157" s="36">
        <v>0</v>
      </c>
      <c r="J157" s="36">
        <v>0</v>
      </c>
      <c r="K157" s="58">
        <v>0</v>
      </c>
      <c r="L157" s="53"/>
    </row>
    <row r="158" spans="1:12">
      <c r="A158" s="35" t="s">
        <v>145</v>
      </c>
      <c r="B158" s="36">
        <v>6</v>
      </c>
      <c r="C158" s="36">
        <v>21</v>
      </c>
      <c r="D158" s="36">
        <v>10</v>
      </c>
      <c r="E158" s="36">
        <v>4</v>
      </c>
      <c r="F158" s="36">
        <v>7</v>
      </c>
      <c r="G158" s="36">
        <v>23</v>
      </c>
      <c r="H158" s="36">
        <v>11</v>
      </c>
      <c r="I158" s="36">
        <v>12</v>
      </c>
      <c r="J158" s="36">
        <v>2</v>
      </c>
      <c r="K158" s="58">
        <v>10</v>
      </c>
      <c r="L158" s="53"/>
    </row>
    <row r="159" spans="1:12">
      <c r="A159" s="35" t="s">
        <v>146</v>
      </c>
      <c r="B159" s="36">
        <v>7</v>
      </c>
      <c r="C159" s="36">
        <v>9</v>
      </c>
      <c r="D159" s="36">
        <v>10</v>
      </c>
      <c r="E159" s="36">
        <v>13</v>
      </c>
      <c r="F159" s="36">
        <v>16</v>
      </c>
      <c r="G159" s="36">
        <v>11</v>
      </c>
      <c r="H159" s="36">
        <v>12</v>
      </c>
      <c r="I159" s="36">
        <v>7</v>
      </c>
      <c r="J159" s="36">
        <v>9</v>
      </c>
      <c r="K159" s="58">
        <v>11</v>
      </c>
      <c r="L159" s="53"/>
    </row>
    <row r="160" spans="1:12">
      <c r="A160" s="35" t="s">
        <v>147</v>
      </c>
      <c r="B160" s="36">
        <v>24</v>
      </c>
      <c r="C160" s="36">
        <v>24</v>
      </c>
      <c r="D160" s="36">
        <v>41</v>
      </c>
      <c r="E160" s="36">
        <v>32</v>
      </c>
      <c r="F160" s="36">
        <v>35</v>
      </c>
      <c r="G160" s="36">
        <v>31</v>
      </c>
      <c r="H160" s="36">
        <v>45</v>
      </c>
      <c r="I160" s="36">
        <v>33</v>
      </c>
      <c r="J160" s="36">
        <v>34</v>
      </c>
      <c r="K160" s="58">
        <v>24</v>
      </c>
      <c r="L160" s="53"/>
    </row>
    <row r="161" spans="1:12">
      <c r="A161" s="35" t="s">
        <v>148</v>
      </c>
      <c r="B161" s="36">
        <v>3</v>
      </c>
      <c r="C161" s="36">
        <v>7</v>
      </c>
      <c r="D161" s="36">
        <v>3</v>
      </c>
      <c r="E161" s="36">
        <v>7</v>
      </c>
      <c r="F161" s="36">
        <v>10</v>
      </c>
      <c r="G161" s="36">
        <v>7</v>
      </c>
      <c r="H161" s="36">
        <v>11</v>
      </c>
      <c r="I161" s="36">
        <v>10</v>
      </c>
      <c r="J161" s="36">
        <v>11</v>
      </c>
      <c r="K161" s="58">
        <v>5</v>
      </c>
      <c r="L161" s="53"/>
    </row>
    <row r="162" spans="1:12">
      <c r="A162" s="35" t="s">
        <v>149</v>
      </c>
      <c r="B162" s="36">
        <v>24</v>
      </c>
      <c r="C162" s="36">
        <v>48</v>
      </c>
      <c r="D162" s="36">
        <v>56</v>
      </c>
      <c r="E162" s="36">
        <v>41</v>
      </c>
      <c r="F162" s="36">
        <v>37</v>
      </c>
      <c r="G162" s="36">
        <v>29</v>
      </c>
      <c r="H162" s="36">
        <v>37</v>
      </c>
      <c r="I162" s="36">
        <v>32</v>
      </c>
      <c r="J162" s="36">
        <v>26</v>
      </c>
      <c r="K162" s="58">
        <v>23</v>
      </c>
      <c r="L162" s="53"/>
    </row>
    <row r="163" spans="1:12">
      <c r="A163" s="35" t="s">
        <v>52</v>
      </c>
      <c r="B163" s="36">
        <v>88</v>
      </c>
      <c r="C163" s="36">
        <v>127</v>
      </c>
      <c r="D163" s="36">
        <v>137</v>
      </c>
      <c r="E163" s="36">
        <v>122</v>
      </c>
      <c r="F163" s="36">
        <v>121</v>
      </c>
      <c r="G163" s="36">
        <v>120</v>
      </c>
      <c r="H163" s="36">
        <v>138</v>
      </c>
      <c r="I163" s="36">
        <v>116</v>
      </c>
      <c r="J163" s="36">
        <f>SUM(J154:J162)</f>
        <v>113</v>
      </c>
      <c r="K163" s="58">
        <f>SUM(K154:K162)</f>
        <v>91</v>
      </c>
      <c r="L163" s="53"/>
    </row>
    <row r="164" spans="1:12">
      <c r="A164" s="33"/>
      <c r="B164" s="34"/>
      <c r="C164" s="34"/>
      <c r="D164" s="34"/>
      <c r="E164" s="34"/>
      <c r="F164" s="34"/>
      <c r="G164" s="34"/>
      <c r="H164" s="34"/>
      <c r="I164" s="34"/>
      <c r="J164" s="34"/>
      <c r="K164" s="64"/>
      <c r="L164" s="53"/>
    </row>
    <row r="165" spans="1:12">
      <c r="A165" s="35" t="s">
        <v>179</v>
      </c>
      <c r="B165" s="36">
        <v>92</v>
      </c>
      <c r="C165" s="36">
        <v>136</v>
      </c>
      <c r="D165" s="36">
        <v>148</v>
      </c>
      <c r="E165" s="36">
        <v>128</v>
      </c>
      <c r="F165" s="36">
        <v>132</v>
      </c>
      <c r="G165" s="36">
        <v>137</v>
      </c>
      <c r="H165" s="36">
        <v>151</v>
      </c>
      <c r="I165" s="36">
        <v>122</v>
      </c>
      <c r="J165" s="36">
        <f>J163+J151+J145</f>
        <v>124</v>
      </c>
      <c r="K165" s="58">
        <f>K163+K151+K145</f>
        <v>96</v>
      </c>
      <c r="L165" s="53"/>
    </row>
    <row r="166" spans="1:12">
      <c r="A166" s="33"/>
      <c r="B166" s="34"/>
      <c r="C166" s="34"/>
      <c r="D166" s="34"/>
      <c r="E166" s="34"/>
      <c r="F166" s="34"/>
      <c r="G166" s="34"/>
      <c r="H166" s="34"/>
      <c r="I166" s="34"/>
      <c r="J166" s="34"/>
      <c r="K166" s="63"/>
    </row>
    <row r="167" spans="1:12">
      <c r="A167" s="35" t="s">
        <v>150</v>
      </c>
      <c r="B167" s="34"/>
      <c r="C167" s="34"/>
      <c r="D167" s="34"/>
      <c r="E167" s="34"/>
      <c r="F167" s="34"/>
      <c r="G167" s="34"/>
      <c r="H167" s="34"/>
      <c r="I167" s="34"/>
      <c r="J167" s="34"/>
      <c r="K167" s="63"/>
    </row>
    <row r="168" spans="1:12">
      <c r="A168" s="33"/>
      <c r="B168" s="34"/>
      <c r="C168" s="34"/>
      <c r="D168" s="34"/>
      <c r="E168" s="34"/>
      <c r="F168" s="34"/>
      <c r="G168" s="34"/>
      <c r="H168" s="34"/>
      <c r="I168" s="34"/>
      <c r="J168" s="34"/>
      <c r="K168" s="63"/>
    </row>
    <row r="169" spans="1:12">
      <c r="A169" s="35" t="s">
        <v>174</v>
      </c>
      <c r="B169" s="34"/>
      <c r="C169" s="34"/>
      <c r="D169" s="34"/>
      <c r="E169" s="34"/>
      <c r="F169" s="34"/>
      <c r="G169" s="34"/>
      <c r="H169" s="34"/>
      <c r="I169" s="34"/>
      <c r="J169" s="34"/>
      <c r="K169" s="63"/>
    </row>
    <row r="170" spans="1:12">
      <c r="A170" s="35" t="s">
        <v>151</v>
      </c>
      <c r="B170" s="36">
        <v>8</v>
      </c>
      <c r="C170" s="36">
        <v>9</v>
      </c>
      <c r="D170" s="36">
        <v>7</v>
      </c>
      <c r="E170" s="36">
        <v>10</v>
      </c>
      <c r="F170" s="36">
        <v>4</v>
      </c>
      <c r="G170" s="36">
        <v>9</v>
      </c>
      <c r="H170" s="36">
        <v>7</v>
      </c>
      <c r="I170" s="36">
        <v>14</v>
      </c>
      <c r="J170" s="36">
        <v>11</v>
      </c>
      <c r="K170" s="45">
        <v>7</v>
      </c>
    </row>
    <row r="171" spans="1:12">
      <c r="A171" s="35" t="s">
        <v>158</v>
      </c>
      <c r="B171" s="36">
        <v>0</v>
      </c>
      <c r="C171" s="36">
        <v>0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45">
        <v>0</v>
      </c>
    </row>
    <row r="172" spans="1:12">
      <c r="A172" s="35" t="s">
        <v>378</v>
      </c>
      <c r="B172" s="36"/>
      <c r="C172" s="36"/>
      <c r="D172" s="36"/>
      <c r="E172" s="36"/>
      <c r="F172" s="36"/>
      <c r="G172" s="36"/>
      <c r="H172" s="36"/>
      <c r="I172" s="36"/>
      <c r="J172" s="36">
        <v>0</v>
      </c>
      <c r="K172" s="45">
        <v>0</v>
      </c>
    </row>
    <row r="173" spans="1:12">
      <c r="A173" s="35" t="s">
        <v>52</v>
      </c>
      <c r="B173" s="36">
        <v>8</v>
      </c>
      <c r="C173" s="36">
        <v>9</v>
      </c>
      <c r="D173" s="36">
        <v>7</v>
      </c>
      <c r="E173" s="36">
        <v>10</v>
      </c>
      <c r="F173" s="36">
        <v>4</v>
      </c>
      <c r="G173" s="36">
        <v>9</v>
      </c>
      <c r="H173" s="36">
        <v>7</v>
      </c>
      <c r="I173" s="36">
        <v>14</v>
      </c>
      <c r="J173" s="36">
        <f>SUM(J170:J172)</f>
        <v>11</v>
      </c>
      <c r="K173" s="45">
        <v>7</v>
      </c>
    </row>
    <row r="174" spans="1:12">
      <c r="A174" s="33"/>
      <c r="B174" s="34"/>
      <c r="C174" s="34"/>
      <c r="D174" s="34"/>
      <c r="E174" s="34"/>
      <c r="F174" s="34"/>
      <c r="G174" s="34"/>
      <c r="H174" s="34"/>
      <c r="I174" s="34"/>
      <c r="J174" s="34"/>
      <c r="K174" s="63"/>
    </row>
    <row r="175" spans="1:12">
      <c r="A175" s="35" t="s">
        <v>178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63"/>
    </row>
    <row r="176" spans="1:12">
      <c r="A176" s="35" t="s">
        <v>119</v>
      </c>
      <c r="B176" s="36">
        <v>3</v>
      </c>
      <c r="C176" s="36">
        <v>3</v>
      </c>
      <c r="D176" s="36">
        <v>5</v>
      </c>
      <c r="E176" s="36">
        <v>4</v>
      </c>
      <c r="F176" s="36">
        <v>0</v>
      </c>
      <c r="G176" s="36">
        <v>5</v>
      </c>
      <c r="H176" s="36">
        <v>0</v>
      </c>
      <c r="I176" s="36">
        <v>10</v>
      </c>
      <c r="J176" s="36">
        <v>1</v>
      </c>
      <c r="K176" s="45">
        <v>7</v>
      </c>
    </row>
    <row r="177" spans="1:11">
      <c r="A177" s="35" t="s">
        <v>151</v>
      </c>
      <c r="B177" s="36">
        <v>96</v>
      </c>
      <c r="C177" s="36">
        <v>119</v>
      </c>
      <c r="D177" s="36">
        <v>138</v>
      </c>
      <c r="E177" s="36">
        <v>149</v>
      </c>
      <c r="F177" s="36">
        <v>123</v>
      </c>
      <c r="G177" s="36">
        <v>124</v>
      </c>
      <c r="H177" s="36">
        <v>115</v>
      </c>
      <c r="I177" s="36">
        <v>100</v>
      </c>
      <c r="J177" s="36">
        <v>86</v>
      </c>
      <c r="K177" s="45">
        <v>92</v>
      </c>
    </row>
    <row r="178" spans="1:11">
      <c r="A178" s="35" t="s">
        <v>152</v>
      </c>
      <c r="B178" s="36">
        <v>11</v>
      </c>
      <c r="C178" s="36">
        <v>23</v>
      </c>
      <c r="D178" s="36">
        <v>18</v>
      </c>
      <c r="E178" s="36">
        <v>21</v>
      </c>
      <c r="F178" s="36">
        <v>10</v>
      </c>
      <c r="G178" s="36">
        <v>5</v>
      </c>
      <c r="H178" s="36">
        <v>19</v>
      </c>
      <c r="I178" s="36">
        <v>17</v>
      </c>
      <c r="J178" s="36">
        <v>16</v>
      </c>
      <c r="K178" s="45">
        <v>17</v>
      </c>
    </row>
    <row r="179" spans="1:11">
      <c r="A179" s="35" t="s">
        <v>153</v>
      </c>
      <c r="B179" s="36">
        <v>8</v>
      </c>
      <c r="C179" s="36">
        <v>9</v>
      </c>
      <c r="D179" s="36">
        <v>7</v>
      </c>
      <c r="E179" s="36">
        <v>9</v>
      </c>
      <c r="F179" s="36">
        <v>0</v>
      </c>
      <c r="G179" s="36">
        <v>3</v>
      </c>
      <c r="H179" s="36">
        <v>3</v>
      </c>
      <c r="I179" s="36">
        <v>3</v>
      </c>
      <c r="J179" s="36">
        <v>3</v>
      </c>
      <c r="K179" s="45">
        <v>3</v>
      </c>
    </row>
    <row r="180" spans="1:11">
      <c r="A180" s="35" t="s">
        <v>154</v>
      </c>
      <c r="B180" s="35">
        <v>18</v>
      </c>
      <c r="C180" s="35">
        <v>36</v>
      </c>
      <c r="D180" s="35">
        <v>34</v>
      </c>
      <c r="E180" s="35">
        <v>53</v>
      </c>
      <c r="F180" s="35">
        <v>50</v>
      </c>
      <c r="G180" s="35">
        <v>38</v>
      </c>
      <c r="H180" s="35">
        <v>31</v>
      </c>
      <c r="I180" s="35">
        <v>41</v>
      </c>
      <c r="J180" s="36">
        <v>44</v>
      </c>
      <c r="K180" s="45">
        <v>40</v>
      </c>
    </row>
    <row r="181" spans="1:11">
      <c r="A181" s="35" t="s">
        <v>155</v>
      </c>
      <c r="B181" s="36">
        <v>17</v>
      </c>
      <c r="C181" s="36">
        <v>24</v>
      </c>
      <c r="D181" s="36">
        <v>24</v>
      </c>
      <c r="E181" s="36">
        <v>21</v>
      </c>
      <c r="F181" s="36">
        <v>15</v>
      </c>
      <c r="G181" s="36">
        <v>25</v>
      </c>
      <c r="H181" s="36">
        <v>20</v>
      </c>
      <c r="I181" s="36">
        <v>20</v>
      </c>
      <c r="J181" s="36">
        <v>24</v>
      </c>
      <c r="K181" s="45">
        <v>21</v>
      </c>
    </row>
    <row r="182" spans="1:11">
      <c r="A182" s="35" t="s">
        <v>156</v>
      </c>
      <c r="B182" s="36">
        <v>62</v>
      </c>
      <c r="C182" s="36">
        <v>103</v>
      </c>
      <c r="D182" s="36">
        <v>87</v>
      </c>
      <c r="E182" s="36">
        <v>109</v>
      </c>
      <c r="F182" s="36">
        <v>79</v>
      </c>
      <c r="G182" s="36">
        <v>73</v>
      </c>
      <c r="H182" s="36">
        <v>72</v>
      </c>
      <c r="I182" s="36">
        <v>50</v>
      </c>
      <c r="J182" s="36">
        <v>63</v>
      </c>
      <c r="K182" s="45">
        <v>56</v>
      </c>
    </row>
    <row r="183" spans="1:11">
      <c r="A183" s="35" t="s">
        <v>157</v>
      </c>
      <c r="B183" s="36">
        <v>38</v>
      </c>
      <c r="C183" s="36">
        <v>39</v>
      </c>
      <c r="D183" s="36">
        <v>45</v>
      </c>
      <c r="E183" s="36">
        <v>47</v>
      </c>
      <c r="F183" s="36">
        <v>44</v>
      </c>
      <c r="G183" s="36">
        <v>50</v>
      </c>
      <c r="H183" s="36">
        <v>48</v>
      </c>
      <c r="I183" s="36">
        <v>39</v>
      </c>
      <c r="J183" s="36">
        <v>39</v>
      </c>
      <c r="K183" s="45">
        <v>55</v>
      </c>
    </row>
    <row r="184" spans="1:11">
      <c r="A184" s="35" t="s">
        <v>158</v>
      </c>
      <c r="B184" s="36">
        <v>23</v>
      </c>
      <c r="C184" s="36">
        <v>30</v>
      </c>
      <c r="D184" s="36">
        <v>33</v>
      </c>
      <c r="E184" s="36">
        <v>33</v>
      </c>
      <c r="F184" s="36">
        <v>27</v>
      </c>
      <c r="G184" s="36">
        <v>31</v>
      </c>
      <c r="H184" s="36">
        <v>25</v>
      </c>
      <c r="I184" s="36">
        <v>23</v>
      </c>
      <c r="J184" s="36">
        <v>21</v>
      </c>
      <c r="K184" s="45">
        <v>31</v>
      </c>
    </row>
    <row r="185" spans="1:11">
      <c r="A185" s="18" t="s">
        <v>384</v>
      </c>
      <c r="B185" s="36"/>
      <c r="C185" s="36"/>
      <c r="D185" s="36"/>
      <c r="E185" s="36"/>
      <c r="F185" s="36"/>
      <c r="G185" s="36"/>
      <c r="H185" s="36"/>
      <c r="I185" s="36"/>
      <c r="J185" s="36">
        <v>12</v>
      </c>
      <c r="K185" s="45">
        <v>12</v>
      </c>
    </row>
    <row r="186" spans="1:11">
      <c r="A186" s="35" t="s">
        <v>52</v>
      </c>
      <c r="B186" s="36">
        <v>276</v>
      </c>
      <c r="C186" s="36">
        <v>386</v>
      </c>
      <c r="D186" s="36">
        <v>391</v>
      </c>
      <c r="E186" s="36">
        <v>446</v>
      </c>
      <c r="F186" s="36">
        <v>348</v>
      </c>
      <c r="G186" s="36">
        <v>354</v>
      </c>
      <c r="H186" s="36">
        <v>333</v>
      </c>
      <c r="I186" s="36">
        <v>303</v>
      </c>
      <c r="J186" s="36">
        <f>SUM(J176:J185)</f>
        <v>309</v>
      </c>
      <c r="K186" s="45">
        <f>SUM(K176:K185)</f>
        <v>334</v>
      </c>
    </row>
    <row r="187" spans="1:11">
      <c r="A187" s="33"/>
      <c r="B187" s="34"/>
      <c r="C187" s="34"/>
      <c r="D187" s="34"/>
      <c r="E187" s="34"/>
      <c r="F187" s="34"/>
      <c r="G187" s="34"/>
      <c r="H187" s="34"/>
      <c r="I187" s="34"/>
      <c r="J187" s="34"/>
      <c r="K187" s="63"/>
    </row>
    <row r="188" spans="1:11">
      <c r="A188" s="35" t="s">
        <v>183</v>
      </c>
      <c r="B188" s="34"/>
      <c r="C188" s="34"/>
      <c r="D188" s="34"/>
      <c r="E188" s="34"/>
      <c r="F188" s="34"/>
      <c r="G188" s="34"/>
      <c r="H188" s="34"/>
      <c r="I188" s="34"/>
      <c r="J188" s="34"/>
      <c r="K188" s="63"/>
    </row>
    <row r="189" spans="1:11">
      <c r="A189" s="35" t="s">
        <v>151</v>
      </c>
      <c r="B189" s="36">
        <v>0</v>
      </c>
      <c r="C189" s="36">
        <v>11</v>
      </c>
      <c r="D189" s="36">
        <v>20</v>
      </c>
      <c r="E189" s="36">
        <v>32</v>
      </c>
      <c r="F189" s="36">
        <v>20</v>
      </c>
      <c r="G189" s="36">
        <v>21</v>
      </c>
      <c r="H189" s="36">
        <v>17</v>
      </c>
      <c r="I189" s="36">
        <v>14</v>
      </c>
      <c r="J189" s="36">
        <v>15</v>
      </c>
      <c r="K189" s="45">
        <v>17</v>
      </c>
    </row>
    <row r="190" spans="1:11">
      <c r="A190" s="33"/>
      <c r="B190" s="34"/>
      <c r="C190" s="34"/>
      <c r="D190" s="34"/>
      <c r="E190" s="34"/>
      <c r="F190" s="34"/>
      <c r="G190" s="34"/>
      <c r="H190" s="34"/>
      <c r="I190" s="34"/>
      <c r="J190" s="34"/>
      <c r="K190" s="63"/>
    </row>
    <row r="191" spans="1:11">
      <c r="A191" s="35" t="s">
        <v>179</v>
      </c>
      <c r="B191" s="36">
        <v>284</v>
      </c>
      <c r="C191" s="36">
        <v>406</v>
      </c>
      <c r="D191" s="36">
        <v>418</v>
      </c>
      <c r="E191" s="36">
        <v>488</v>
      </c>
      <c r="F191" s="36">
        <v>372</v>
      </c>
      <c r="G191" s="36">
        <v>384</v>
      </c>
      <c r="H191" s="36">
        <v>357</v>
      </c>
      <c r="I191" s="36">
        <v>331</v>
      </c>
      <c r="J191" s="36">
        <f>J189+J186+J173</f>
        <v>335</v>
      </c>
      <c r="K191" s="45">
        <f>K189+K186+K173</f>
        <v>358</v>
      </c>
    </row>
    <row r="192" spans="1:11">
      <c r="A192" s="33"/>
      <c r="B192" s="34"/>
      <c r="C192" s="34"/>
      <c r="D192" s="34"/>
      <c r="E192" s="34"/>
      <c r="F192" s="34"/>
      <c r="G192" s="34"/>
      <c r="H192" s="34"/>
      <c r="I192" s="34"/>
      <c r="J192" s="34"/>
      <c r="K192" s="63"/>
    </row>
    <row r="193" spans="1:11">
      <c r="A193" s="35" t="s">
        <v>159</v>
      </c>
      <c r="B193" s="34"/>
      <c r="C193" s="34"/>
      <c r="D193" s="34"/>
      <c r="E193" s="34"/>
      <c r="F193" s="34"/>
      <c r="G193" s="34"/>
      <c r="H193" s="34"/>
      <c r="I193" s="34"/>
      <c r="J193" s="34"/>
      <c r="K193" s="63"/>
    </row>
    <row r="194" spans="1:11">
      <c r="A194" s="33"/>
      <c r="B194" s="34"/>
      <c r="C194" s="34"/>
      <c r="D194" s="34"/>
      <c r="E194" s="34"/>
      <c r="F194" s="34"/>
      <c r="G194" s="34"/>
      <c r="H194" s="34"/>
      <c r="I194" s="34"/>
      <c r="J194" s="34"/>
      <c r="K194" s="63"/>
    </row>
    <row r="195" spans="1:11">
      <c r="A195" s="35" t="s">
        <v>174</v>
      </c>
      <c r="B195" s="34"/>
      <c r="C195" s="34"/>
      <c r="D195" s="34"/>
      <c r="E195" s="34"/>
      <c r="F195" s="34"/>
      <c r="G195" s="34"/>
      <c r="H195" s="34"/>
      <c r="I195" s="34"/>
      <c r="J195" s="34"/>
      <c r="K195" s="63"/>
    </row>
    <row r="196" spans="1:11">
      <c r="A196" s="35" t="s">
        <v>190</v>
      </c>
      <c r="B196" s="39">
        <v>1015</v>
      </c>
      <c r="C196" s="36">
        <v>748</v>
      </c>
      <c r="D196" s="36">
        <v>865</v>
      </c>
      <c r="E196" s="36">
        <v>901</v>
      </c>
      <c r="F196" s="36">
        <v>950</v>
      </c>
      <c r="G196" s="36">
        <v>935</v>
      </c>
      <c r="H196" s="36">
        <v>941</v>
      </c>
      <c r="I196" s="36">
        <v>1066</v>
      </c>
      <c r="J196" s="36">
        <v>1068</v>
      </c>
      <c r="K196" s="45">
        <v>1038</v>
      </c>
    </row>
    <row r="197" spans="1:11">
      <c r="A197" s="33"/>
      <c r="B197" s="34"/>
      <c r="C197" s="34"/>
      <c r="D197" s="34"/>
      <c r="E197" s="34"/>
      <c r="F197" s="34"/>
      <c r="G197" s="34"/>
      <c r="H197" s="34"/>
      <c r="I197" s="34"/>
      <c r="J197" s="34"/>
      <c r="K197" s="63"/>
    </row>
    <row r="198" spans="1:11">
      <c r="A198" s="35" t="s">
        <v>181</v>
      </c>
      <c r="B198" s="34"/>
      <c r="C198" s="34"/>
      <c r="D198" s="34"/>
      <c r="E198" s="34"/>
      <c r="F198" s="34"/>
      <c r="G198" s="34"/>
      <c r="H198" s="34"/>
      <c r="I198" s="34"/>
      <c r="J198" s="34"/>
      <c r="K198" s="63"/>
    </row>
    <row r="199" spans="1:11">
      <c r="A199" s="35" t="s">
        <v>190</v>
      </c>
      <c r="B199" s="36">
        <v>34</v>
      </c>
      <c r="C199" s="36">
        <v>31</v>
      </c>
      <c r="D199" s="36">
        <v>35</v>
      </c>
      <c r="E199" s="36">
        <v>19</v>
      </c>
      <c r="F199" s="36">
        <v>31</v>
      </c>
      <c r="G199" s="36">
        <v>42</v>
      </c>
      <c r="H199" s="36">
        <v>38</v>
      </c>
      <c r="I199" s="36">
        <v>34</v>
      </c>
      <c r="J199" s="36">
        <v>49</v>
      </c>
      <c r="K199" s="45">
        <v>26</v>
      </c>
    </row>
    <row r="200" spans="1:11">
      <c r="A200" s="33"/>
      <c r="B200" s="34"/>
      <c r="C200" s="34"/>
      <c r="D200" s="34"/>
      <c r="E200" s="34"/>
      <c r="F200" s="34"/>
      <c r="G200" s="34"/>
      <c r="H200" s="34"/>
      <c r="I200" s="34"/>
      <c r="J200" s="34"/>
      <c r="K200" s="63"/>
    </row>
    <row r="201" spans="1:11">
      <c r="A201" s="35" t="s">
        <v>179</v>
      </c>
      <c r="B201" s="39">
        <v>1049</v>
      </c>
      <c r="C201" s="36">
        <v>779</v>
      </c>
      <c r="D201" s="36">
        <v>900</v>
      </c>
      <c r="E201" s="36">
        <v>920</v>
      </c>
      <c r="F201" s="36">
        <v>981</v>
      </c>
      <c r="G201" s="36">
        <v>977</v>
      </c>
      <c r="H201" s="36">
        <v>979</v>
      </c>
      <c r="I201" s="39">
        <v>1100</v>
      </c>
      <c r="J201" s="39">
        <f>J199+J196</f>
        <v>1117</v>
      </c>
      <c r="K201" s="65">
        <f>SUM(K196,K199)</f>
        <v>1064</v>
      </c>
    </row>
    <row r="202" spans="1:11">
      <c r="A202" s="33"/>
      <c r="B202" s="34"/>
      <c r="C202" s="34"/>
      <c r="D202" s="34"/>
      <c r="E202" s="34"/>
      <c r="F202" s="34"/>
      <c r="G202" s="34"/>
      <c r="H202" s="34"/>
      <c r="I202" s="34"/>
      <c r="J202" s="34"/>
      <c r="K202" s="63"/>
    </row>
    <row r="203" spans="1:11">
      <c r="A203" s="35" t="s">
        <v>191</v>
      </c>
      <c r="B203" s="39">
        <v>3411</v>
      </c>
      <c r="C203" s="39">
        <v>3472</v>
      </c>
      <c r="D203" s="39">
        <v>3781</v>
      </c>
      <c r="E203" s="39">
        <v>3819</v>
      </c>
      <c r="F203" s="39">
        <v>3485</v>
      </c>
      <c r="G203" s="39">
        <v>3783</v>
      </c>
      <c r="H203" s="39">
        <v>3793</v>
      </c>
      <c r="I203" s="39">
        <v>3958</v>
      </c>
      <c r="J203" s="39">
        <f>J40+J57+J84+J102+J137+J165+J191+J201</f>
        <v>4127</v>
      </c>
      <c r="K203" s="65">
        <f>K40+K57+K84+K102+K137+K165+K191+K201</f>
        <v>4145</v>
      </c>
    </row>
  </sheetData>
  <mergeCells count="3">
    <mergeCell ref="A1:K1"/>
    <mergeCell ref="A5:K5"/>
    <mergeCell ref="A6:K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84"/>
  <sheetViews>
    <sheetView workbookViewId="0">
      <selection activeCell="A4" sqref="A4:C4"/>
    </sheetView>
  </sheetViews>
  <sheetFormatPr defaultRowHeight="15"/>
  <cols>
    <col min="1" max="1" width="19.85546875" customWidth="1"/>
    <col min="2" max="2" width="23" customWidth="1"/>
    <col min="3" max="3" width="21.28515625" customWidth="1"/>
  </cols>
  <sheetData>
    <row r="1" spans="1:3">
      <c r="A1" s="94" t="s">
        <v>192</v>
      </c>
      <c r="B1" s="94"/>
      <c r="C1" s="94"/>
    </row>
    <row r="2" spans="1:3">
      <c r="A2" s="30"/>
    </row>
    <row r="3" spans="1:3" ht="16.899999999999999" customHeight="1">
      <c r="A3" s="94" t="s">
        <v>193</v>
      </c>
      <c r="B3" s="94"/>
      <c r="C3" s="94"/>
    </row>
    <row r="4" spans="1:3" ht="16.899999999999999" customHeight="1">
      <c r="A4" s="94" t="s">
        <v>194</v>
      </c>
      <c r="B4" s="94"/>
      <c r="C4" s="94"/>
    </row>
    <row r="5" spans="1:3">
      <c r="A5" s="19"/>
    </row>
    <row r="6" spans="1:3">
      <c r="A6" s="2" t="s">
        <v>195</v>
      </c>
      <c r="B6" s="2" t="s">
        <v>196</v>
      </c>
      <c r="C6" s="2" t="s">
        <v>197</v>
      </c>
    </row>
    <row r="7" spans="1:3">
      <c r="A7" s="4"/>
      <c r="B7" s="4"/>
      <c r="C7" s="4"/>
    </row>
    <row r="8" spans="1:3">
      <c r="A8" s="4" t="s">
        <v>198</v>
      </c>
      <c r="B8" s="4" t="s">
        <v>199</v>
      </c>
      <c r="C8" s="4">
        <v>1965</v>
      </c>
    </row>
    <row r="9" spans="1:3">
      <c r="A9" s="4" t="s">
        <v>200</v>
      </c>
      <c r="B9" s="4" t="s">
        <v>199</v>
      </c>
      <c r="C9" s="4">
        <v>1966</v>
      </c>
    </row>
    <row r="10" spans="1:3">
      <c r="A10" s="4" t="s">
        <v>201</v>
      </c>
      <c r="B10" s="4" t="s">
        <v>199</v>
      </c>
      <c r="C10" s="4">
        <v>1967</v>
      </c>
    </row>
    <row r="11" spans="1:3">
      <c r="A11" s="4" t="s">
        <v>202</v>
      </c>
      <c r="B11" s="4" t="s">
        <v>199</v>
      </c>
      <c r="C11" s="4">
        <v>1969</v>
      </c>
    </row>
    <row r="12" spans="1:3">
      <c r="A12" s="4" t="s">
        <v>203</v>
      </c>
      <c r="B12" s="4" t="s">
        <v>199</v>
      </c>
      <c r="C12" s="4">
        <v>1970</v>
      </c>
    </row>
    <row r="13" spans="1:3">
      <c r="A13" s="4" t="s">
        <v>204</v>
      </c>
      <c r="B13" s="4" t="s">
        <v>205</v>
      </c>
      <c r="C13" s="4">
        <v>1970</v>
      </c>
    </row>
    <row r="14" spans="1:3">
      <c r="A14" s="4" t="s">
        <v>206</v>
      </c>
      <c r="B14" s="4" t="s">
        <v>199</v>
      </c>
      <c r="C14" s="4">
        <v>1971</v>
      </c>
    </row>
    <row r="15" spans="1:3">
      <c r="A15" s="4" t="s">
        <v>207</v>
      </c>
      <c r="B15" s="4" t="s">
        <v>199</v>
      </c>
      <c r="C15" s="4">
        <v>1972</v>
      </c>
    </row>
    <row r="16" spans="1:3">
      <c r="A16" s="4" t="s">
        <v>208</v>
      </c>
      <c r="B16" s="4" t="s">
        <v>199</v>
      </c>
      <c r="C16" s="4">
        <v>1973</v>
      </c>
    </row>
    <row r="17" spans="1:3">
      <c r="A17" s="4" t="s">
        <v>209</v>
      </c>
      <c r="B17" s="4" t="s">
        <v>199</v>
      </c>
      <c r="C17" s="4">
        <v>1973</v>
      </c>
    </row>
    <row r="18" spans="1:3">
      <c r="A18" s="4" t="s">
        <v>210</v>
      </c>
      <c r="B18" s="4" t="s">
        <v>199</v>
      </c>
      <c r="C18" s="4">
        <v>1974</v>
      </c>
    </row>
    <row r="19" spans="1:3">
      <c r="A19" s="4" t="s">
        <v>211</v>
      </c>
      <c r="B19" s="4" t="s">
        <v>212</v>
      </c>
      <c r="C19" s="4">
        <v>1974</v>
      </c>
    </row>
    <row r="20" spans="1:3">
      <c r="A20" s="4" t="s">
        <v>213</v>
      </c>
      <c r="B20" s="4" t="s">
        <v>199</v>
      </c>
      <c r="C20" s="4">
        <v>1975</v>
      </c>
    </row>
    <row r="21" spans="1:3">
      <c r="A21" s="4" t="s">
        <v>214</v>
      </c>
      <c r="B21" s="4" t="s">
        <v>215</v>
      </c>
      <c r="C21" s="4">
        <v>1975</v>
      </c>
    </row>
    <row r="22" spans="1:3">
      <c r="A22" s="4" t="s">
        <v>216</v>
      </c>
      <c r="B22" s="4" t="s">
        <v>199</v>
      </c>
      <c r="C22" s="4">
        <v>1976</v>
      </c>
    </row>
    <row r="23" spans="1:3">
      <c r="A23" s="4" t="s">
        <v>217</v>
      </c>
      <c r="B23" s="4" t="s">
        <v>199</v>
      </c>
      <c r="C23" s="4">
        <v>1976</v>
      </c>
    </row>
    <row r="24" spans="1:3">
      <c r="A24" s="4" t="s">
        <v>218</v>
      </c>
      <c r="B24" s="4" t="s">
        <v>199</v>
      </c>
      <c r="C24" s="4">
        <v>1977</v>
      </c>
    </row>
    <row r="25" spans="1:3">
      <c r="A25" s="4" t="s">
        <v>219</v>
      </c>
      <c r="B25" s="4" t="s">
        <v>199</v>
      </c>
      <c r="C25" s="4">
        <v>1977</v>
      </c>
    </row>
    <row r="26" spans="1:3">
      <c r="A26" s="4" t="s">
        <v>220</v>
      </c>
      <c r="B26" s="4" t="s">
        <v>199</v>
      </c>
      <c r="C26" s="4">
        <v>1978</v>
      </c>
    </row>
    <row r="27" spans="1:3">
      <c r="A27" s="4" t="s">
        <v>221</v>
      </c>
      <c r="B27" s="4" t="s">
        <v>199</v>
      </c>
      <c r="C27" s="4">
        <v>1978</v>
      </c>
    </row>
    <row r="28" spans="1:3">
      <c r="A28" s="4" t="s">
        <v>222</v>
      </c>
      <c r="B28" s="4" t="s">
        <v>199</v>
      </c>
      <c r="C28" s="4">
        <v>1979</v>
      </c>
    </row>
    <row r="29" spans="1:3">
      <c r="A29" s="4" t="s">
        <v>223</v>
      </c>
      <c r="B29" s="4" t="s">
        <v>199</v>
      </c>
      <c r="C29" s="4">
        <v>1979</v>
      </c>
    </row>
    <row r="30" spans="1:3">
      <c r="A30" s="4" t="s">
        <v>224</v>
      </c>
      <c r="B30" s="4" t="s">
        <v>199</v>
      </c>
      <c r="C30" s="4">
        <v>1980</v>
      </c>
    </row>
    <row r="31" spans="1:3">
      <c r="A31" s="4" t="s">
        <v>225</v>
      </c>
      <c r="B31" s="4" t="s">
        <v>199</v>
      </c>
      <c r="C31" s="4">
        <v>1980</v>
      </c>
    </row>
    <row r="32" spans="1:3">
      <c r="A32" s="4" t="s">
        <v>226</v>
      </c>
      <c r="B32" s="4" t="s">
        <v>199</v>
      </c>
      <c r="C32" s="4">
        <v>1980</v>
      </c>
    </row>
    <row r="33" spans="1:3">
      <c r="A33" s="4" t="s">
        <v>227</v>
      </c>
      <c r="B33" s="4" t="s">
        <v>199</v>
      </c>
      <c r="C33" s="4">
        <v>1981</v>
      </c>
    </row>
    <row r="34" spans="1:3" ht="18">
      <c r="A34" s="4" t="s">
        <v>228</v>
      </c>
      <c r="B34" s="4" t="s">
        <v>199</v>
      </c>
      <c r="C34" s="4">
        <v>1981</v>
      </c>
    </row>
    <row r="35" spans="1:3">
      <c r="A35" s="4" t="s">
        <v>229</v>
      </c>
      <c r="B35" s="4" t="s">
        <v>199</v>
      </c>
      <c r="C35" s="4">
        <v>1981</v>
      </c>
    </row>
    <row r="36" spans="1:3">
      <c r="A36" s="4" t="s">
        <v>230</v>
      </c>
      <c r="B36" s="4" t="s">
        <v>199</v>
      </c>
      <c r="C36" s="4">
        <v>1982</v>
      </c>
    </row>
    <row r="37" spans="1:3">
      <c r="A37" s="4" t="s">
        <v>231</v>
      </c>
      <c r="B37" s="4" t="s">
        <v>199</v>
      </c>
      <c r="C37" s="4">
        <v>1982</v>
      </c>
    </row>
    <row r="38" spans="1:3">
      <c r="A38" s="4" t="s">
        <v>232</v>
      </c>
      <c r="B38" s="4" t="s">
        <v>199</v>
      </c>
      <c r="C38" s="4">
        <v>1982</v>
      </c>
    </row>
    <row r="39" spans="1:3">
      <c r="A39" s="4" t="s">
        <v>233</v>
      </c>
      <c r="B39" s="4" t="s">
        <v>199</v>
      </c>
      <c r="C39" s="4">
        <v>1983</v>
      </c>
    </row>
    <row r="40" spans="1:3">
      <c r="A40" s="4" t="s">
        <v>234</v>
      </c>
      <c r="B40" s="4" t="s">
        <v>199</v>
      </c>
      <c r="C40" s="4">
        <v>1983</v>
      </c>
    </row>
    <row r="41" spans="1:3">
      <c r="A41" s="4" t="s">
        <v>235</v>
      </c>
      <c r="B41" s="4" t="s">
        <v>199</v>
      </c>
      <c r="C41" s="4">
        <v>1983</v>
      </c>
    </row>
    <row r="42" spans="1:3">
      <c r="A42" s="4" t="s">
        <v>236</v>
      </c>
      <c r="B42" s="4" t="s">
        <v>199</v>
      </c>
      <c r="C42" s="4">
        <v>1983</v>
      </c>
    </row>
    <row r="43" spans="1:3">
      <c r="A43" s="4" t="s">
        <v>237</v>
      </c>
      <c r="B43" s="4" t="s">
        <v>199</v>
      </c>
      <c r="C43" s="4">
        <v>1984</v>
      </c>
    </row>
    <row r="44" spans="1:3">
      <c r="A44" s="4" t="s">
        <v>238</v>
      </c>
      <c r="B44" s="4" t="s">
        <v>199</v>
      </c>
      <c r="C44" s="4">
        <v>1984</v>
      </c>
    </row>
    <row r="45" spans="1:3">
      <c r="A45" s="4" t="s">
        <v>239</v>
      </c>
      <c r="B45" s="4" t="s">
        <v>199</v>
      </c>
      <c r="C45" s="4">
        <v>1984</v>
      </c>
    </row>
    <row r="46" spans="1:3">
      <c r="A46" s="4" t="s">
        <v>240</v>
      </c>
      <c r="B46" s="4" t="s">
        <v>199</v>
      </c>
      <c r="C46" s="4">
        <v>1985</v>
      </c>
    </row>
    <row r="47" spans="1:3">
      <c r="A47" s="4" t="s">
        <v>241</v>
      </c>
      <c r="B47" s="4" t="s">
        <v>199</v>
      </c>
      <c r="C47" s="4">
        <v>1985</v>
      </c>
    </row>
    <row r="48" spans="1:3">
      <c r="A48" s="4" t="s">
        <v>242</v>
      </c>
      <c r="B48" s="4" t="s">
        <v>199</v>
      </c>
      <c r="C48" s="4">
        <v>1985</v>
      </c>
    </row>
    <row r="49" spans="1:3">
      <c r="A49" s="4" t="s">
        <v>243</v>
      </c>
      <c r="B49" s="4" t="s">
        <v>199</v>
      </c>
      <c r="C49" s="4">
        <v>1985</v>
      </c>
    </row>
    <row r="50" spans="1:3">
      <c r="A50" s="4" t="s">
        <v>244</v>
      </c>
      <c r="B50" s="4" t="s">
        <v>199</v>
      </c>
      <c r="C50" s="4">
        <v>1986</v>
      </c>
    </row>
    <row r="51" spans="1:3">
      <c r="A51" s="4" t="s">
        <v>245</v>
      </c>
      <c r="B51" s="4" t="s">
        <v>199</v>
      </c>
      <c r="C51" s="4">
        <v>1986</v>
      </c>
    </row>
    <row r="52" spans="1:3">
      <c r="A52" s="4" t="s">
        <v>246</v>
      </c>
      <c r="B52" s="4" t="s">
        <v>199</v>
      </c>
      <c r="C52" s="4">
        <v>1986</v>
      </c>
    </row>
    <row r="53" spans="1:3">
      <c r="A53" s="4" t="s">
        <v>247</v>
      </c>
      <c r="B53" s="4" t="s">
        <v>199</v>
      </c>
      <c r="C53" s="4">
        <v>1987</v>
      </c>
    </row>
    <row r="54" spans="1:3">
      <c r="A54" s="4" t="s">
        <v>248</v>
      </c>
      <c r="B54" s="4" t="s">
        <v>199</v>
      </c>
      <c r="C54" s="4">
        <v>1987</v>
      </c>
    </row>
    <row r="55" spans="1:3">
      <c r="A55" s="4" t="s">
        <v>249</v>
      </c>
      <c r="B55" s="4" t="s">
        <v>199</v>
      </c>
      <c r="C55" s="4">
        <v>1987</v>
      </c>
    </row>
    <row r="56" spans="1:3">
      <c r="A56" s="4" t="s">
        <v>250</v>
      </c>
      <c r="B56" s="4" t="s">
        <v>199</v>
      </c>
      <c r="C56" s="4">
        <v>1988</v>
      </c>
    </row>
    <row r="57" spans="1:3">
      <c r="A57" s="4" t="s">
        <v>251</v>
      </c>
      <c r="B57" s="4" t="s">
        <v>199</v>
      </c>
      <c r="C57" s="4">
        <v>1988</v>
      </c>
    </row>
    <row r="58" spans="1:3">
      <c r="A58" s="4" t="s">
        <v>252</v>
      </c>
      <c r="B58" s="4" t="s">
        <v>199</v>
      </c>
      <c r="C58" s="4">
        <v>1988</v>
      </c>
    </row>
    <row r="59" spans="1:3">
      <c r="A59" s="4" t="s">
        <v>253</v>
      </c>
      <c r="B59" s="4" t="s">
        <v>199</v>
      </c>
      <c r="C59" s="4">
        <v>1988</v>
      </c>
    </row>
    <row r="60" spans="1:3">
      <c r="A60" s="4" t="s">
        <v>254</v>
      </c>
      <c r="B60" s="4" t="s">
        <v>199</v>
      </c>
      <c r="C60" s="4">
        <v>1988</v>
      </c>
    </row>
    <row r="61" spans="1:3">
      <c r="A61" s="4" t="s">
        <v>255</v>
      </c>
      <c r="B61" s="4" t="s">
        <v>199</v>
      </c>
      <c r="C61" s="4">
        <v>1989</v>
      </c>
    </row>
    <row r="62" spans="1:3">
      <c r="A62" s="4" t="s">
        <v>256</v>
      </c>
      <c r="B62" s="4" t="s">
        <v>199</v>
      </c>
      <c r="C62" s="4">
        <v>1989</v>
      </c>
    </row>
    <row r="63" spans="1:3">
      <c r="A63" s="4" t="s">
        <v>257</v>
      </c>
      <c r="B63" s="4" t="s">
        <v>199</v>
      </c>
      <c r="C63" s="4">
        <v>1989</v>
      </c>
    </row>
    <row r="64" spans="1:3">
      <c r="A64" s="4" t="s">
        <v>258</v>
      </c>
      <c r="B64" s="4" t="s">
        <v>199</v>
      </c>
      <c r="C64" s="4">
        <v>1989</v>
      </c>
    </row>
    <row r="65" spans="1:3">
      <c r="A65" s="4" t="s">
        <v>259</v>
      </c>
      <c r="B65" s="4" t="s">
        <v>199</v>
      </c>
      <c r="C65" s="4">
        <v>1989</v>
      </c>
    </row>
    <row r="66" spans="1:3">
      <c r="A66" s="4" t="s">
        <v>260</v>
      </c>
      <c r="B66" s="4" t="s">
        <v>199</v>
      </c>
      <c r="C66" s="4">
        <v>1989</v>
      </c>
    </row>
    <row r="67" spans="1:3">
      <c r="A67" s="4" t="s">
        <v>261</v>
      </c>
      <c r="B67" s="4" t="s">
        <v>262</v>
      </c>
      <c r="C67" s="4">
        <v>1989</v>
      </c>
    </row>
    <row r="68" spans="1:3">
      <c r="A68" s="4" t="s">
        <v>263</v>
      </c>
      <c r="B68" s="4" t="s">
        <v>262</v>
      </c>
      <c r="C68" s="4">
        <v>1989</v>
      </c>
    </row>
    <row r="69" spans="1:3">
      <c r="A69" s="4" t="s">
        <v>264</v>
      </c>
      <c r="B69" s="4" t="s">
        <v>262</v>
      </c>
      <c r="C69" s="4">
        <v>1989</v>
      </c>
    </row>
    <row r="70" spans="1:3">
      <c r="A70" s="4" t="s">
        <v>265</v>
      </c>
      <c r="B70" s="4" t="s">
        <v>199</v>
      </c>
      <c r="C70" s="4">
        <v>1990</v>
      </c>
    </row>
    <row r="71" spans="1:3">
      <c r="A71" s="4" t="s">
        <v>266</v>
      </c>
      <c r="B71" s="4" t="s">
        <v>199</v>
      </c>
      <c r="C71" s="4">
        <v>1990</v>
      </c>
    </row>
    <row r="72" spans="1:3">
      <c r="A72" s="4" t="s">
        <v>267</v>
      </c>
      <c r="B72" s="4" t="s">
        <v>199</v>
      </c>
      <c r="C72" s="4">
        <v>1990</v>
      </c>
    </row>
    <row r="73" spans="1:3">
      <c r="A73" s="4" t="s">
        <v>268</v>
      </c>
      <c r="B73" s="4" t="s">
        <v>199</v>
      </c>
      <c r="C73" s="4">
        <v>1990</v>
      </c>
    </row>
    <row r="74" spans="1:3">
      <c r="A74" s="4" t="s">
        <v>269</v>
      </c>
      <c r="B74" s="4" t="s">
        <v>199</v>
      </c>
      <c r="C74" s="4">
        <v>1991</v>
      </c>
    </row>
    <row r="75" spans="1:3">
      <c r="A75" s="4" t="s">
        <v>270</v>
      </c>
      <c r="B75" s="4" t="s">
        <v>199</v>
      </c>
      <c r="C75" s="4">
        <v>1991</v>
      </c>
    </row>
    <row r="76" spans="1:3">
      <c r="A76" s="4" t="s">
        <v>271</v>
      </c>
      <c r="B76" s="4" t="s">
        <v>199</v>
      </c>
      <c r="C76" s="4">
        <v>1991</v>
      </c>
    </row>
    <row r="77" spans="1:3">
      <c r="A77" s="4" t="s">
        <v>272</v>
      </c>
      <c r="B77" s="4" t="s">
        <v>199</v>
      </c>
      <c r="C77" s="4">
        <v>1992</v>
      </c>
    </row>
    <row r="78" spans="1:3">
      <c r="A78" s="4" t="s">
        <v>273</v>
      </c>
      <c r="B78" s="4" t="s">
        <v>199</v>
      </c>
      <c r="C78" s="4">
        <v>1992</v>
      </c>
    </row>
    <row r="79" spans="1:3">
      <c r="A79" s="4" t="s">
        <v>274</v>
      </c>
      <c r="B79" s="4" t="s">
        <v>199</v>
      </c>
      <c r="C79" s="4">
        <v>1992</v>
      </c>
    </row>
    <row r="80" spans="1:3">
      <c r="A80" s="4" t="s">
        <v>275</v>
      </c>
      <c r="B80" s="4" t="s">
        <v>199</v>
      </c>
      <c r="C80" s="4">
        <v>1992</v>
      </c>
    </row>
    <row r="81" spans="1:3">
      <c r="A81" s="4" t="s">
        <v>276</v>
      </c>
      <c r="B81" s="4" t="s">
        <v>199</v>
      </c>
      <c r="C81" s="4">
        <v>1992</v>
      </c>
    </row>
    <row r="82" spans="1:3">
      <c r="A82" s="4" t="s">
        <v>277</v>
      </c>
      <c r="B82" s="4" t="s">
        <v>199</v>
      </c>
      <c r="C82" s="4">
        <v>1993</v>
      </c>
    </row>
    <row r="83" spans="1:3">
      <c r="A83" s="4" t="s">
        <v>278</v>
      </c>
      <c r="B83" s="4" t="s">
        <v>199</v>
      </c>
      <c r="C83" s="4">
        <v>1993</v>
      </c>
    </row>
    <row r="84" spans="1:3">
      <c r="A84" s="4" t="s">
        <v>279</v>
      </c>
      <c r="B84" s="4" t="s">
        <v>199</v>
      </c>
      <c r="C84" s="4">
        <v>1993</v>
      </c>
    </row>
    <row r="85" spans="1:3" ht="18">
      <c r="A85" s="4" t="s">
        <v>280</v>
      </c>
      <c r="B85" s="4" t="s">
        <v>199</v>
      </c>
      <c r="C85" s="4">
        <v>1993</v>
      </c>
    </row>
    <row r="86" spans="1:3" ht="18">
      <c r="A86" s="4" t="s">
        <v>281</v>
      </c>
      <c r="B86" s="4" t="s">
        <v>199</v>
      </c>
      <c r="C86" s="4">
        <v>1994</v>
      </c>
    </row>
    <row r="87" spans="1:3">
      <c r="A87" s="4" t="s">
        <v>282</v>
      </c>
      <c r="B87" s="4" t="s">
        <v>199</v>
      </c>
      <c r="C87" s="4">
        <v>1994</v>
      </c>
    </row>
    <row r="88" spans="1:3">
      <c r="A88" s="4" t="s">
        <v>283</v>
      </c>
      <c r="B88" s="4" t="s">
        <v>199</v>
      </c>
      <c r="C88" s="4">
        <v>1994</v>
      </c>
    </row>
    <row r="89" spans="1:3">
      <c r="A89" s="4" t="s">
        <v>284</v>
      </c>
      <c r="B89" s="4" t="s">
        <v>199</v>
      </c>
      <c r="C89" s="4">
        <v>1994</v>
      </c>
    </row>
    <row r="90" spans="1:3">
      <c r="A90" s="4" t="s">
        <v>285</v>
      </c>
      <c r="B90" s="4" t="s">
        <v>199</v>
      </c>
      <c r="C90" s="4">
        <v>1995</v>
      </c>
    </row>
    <row r="91" spans="1:3">
      <c r="A91" s="4" t="s">
        <v>286</v>
      </c>
      <c r="B91" s="4" t="s">
        <v>199</v>
      </c>
      <c r="C91" s="4">
        <v>1995</v>
      </c>
    </row>
    <row r="92" spans="1:3">
      <c r="A92" s="4" t="s">
        <v>287</v>
      </c>
      <c r="B92" s="4" t="s">
        <v>199</v>
      </c>
      <c r="C92" s="4">
        <v>1995</v>
      </c>
    </row>
    <row r="93" spans="1:3">
      <c r="A93" s="4" t="s">
        <v>288</v>
      </c>
      <c r="B93" s="4" t="s">
        <v>199</v>
      </c>
      <c r="C93" s="4">
        <v>1995</v>
      </c>
    </row>
    <row r="94" spans="1:3">
      <c r="A94" s="4" t="s">
        <v>289</v>
      </c>
      <c r="B94" s="4" t="s">
        <v>199</v>
      </c>
      <c r="C94" s="4">
        <v>1995</v>
      </c>
    </row>
    <row r="95" spans="1:3">
      <c r="A95" s="4" t="s">
        <v>290</v>
      </c>
      <c r="B95" s="4" t="s">
        <v>199</v>
      </c>
      <c r="C95" s="4">
        <v>1996</v>
      </c>
    </row>
    <row r="96" spans="1:3">
      <c r="A96" s="4" t="s">
        <v>291</v>
      </c>
      <c r="B96" s="4" t="s">
        <v>199</v>
      </c>
      <c r="C96" s="4">
        <v>1996</v>
      </c>
    </row>
    <row r="97" spans="1:3">
      <c r="A97" s="4" t="s">
        <v>292</v>
      </c>
      <c r="B97" s="4" t="s">
        <v>199</v>
      </c>
      <c r="C97" s="4">
        <v>1996</v>
      </c>
    </row>
    <row r="98" spans="1:3">
      <c r="A98" s="4" t="s">
        <v>293</v>
      </c>
      <c r="B98" s="4" t="s">
        <v>199</v>
      </c>
      <c r="C98" s="4">
        <v>1996</v>
      </c>
    </row>
    <row r="99" spans="1:3">
      <c r="A99" s="4" t="s">
        <v>294</v>
      </c>
      <c r="B99" s="4" t="s">
        <v>199</v>
      </c>
      <c r="C99" s="4">
        <v>1997</v>
      </c>
    </row>
    <row r="100" spans="1:3">
      <c r="A100" s="4" t="s">
        <v>295</v>
      </c>
      <c r="B100" s="4" t="s">
        <v>199</v>
      </c>
      <c r="C100" s="4">
        <v>1997</v>
      </c>
    </row>
    <row r="101" spans="1:3">
      <c r="A101" s="4" t="s">
        <v>296</v>
      </c>
      <c r="B101" s="4" t="s">
        <v>199</v>
      </c>
      <c r="C101" s="4">
        <v>1997</v>
      </c>
    </row>
    <row r="102" spans="1:3">
      <c r="A102" s="4" t="s">
        <v>297</v>
      </c>
      <c r="B102" s="4" t="s">
        <v>199</v>
      </c>
      <c r="C102" s="4">
        <v>1997</v>
      </c>
    </row>
    <row r="103" spans="1:3">
      <c r="A103" s="4" t="s">
        <v>298</v>
      </c>
      <c r="B103" s="4" t="s">
        <v>199</v>
      </c>
      <c r="C103" s="4">
        <v>1997</v>
      </c>
    </row>
    <row r="104" spans="1:3">
      <c r="A104" s="4" t="s">
        <v>299</v>
      </c>
      <c r="B104" s="4" t="s">
        <v>199</v>
      </c>
      <c r="C104" s="4">
        <v>1997</v>
      </c>
    </row>
    <row r="105" spans="1:3">
      <c r="A105" s="4" t="s">
        <v>300</v>
      </c>
      <c r="B105" s="4" t="s">
        <v>199</v>
      </c>
      <c r="C105" s="4">
        <v>1997</v>
      </c>
    </row>
    <row r="106" spans="1:3">
      <c r="A106" s="4" t="s">
        <v>301</v>
      </c>
      <c r="B106" s="4" t="s">
        <v>199</v>
      </c>
      <c r="C106" s="4">
        <v>1998</v>
      </c>
    </row>
    <row r="107" spans="1:3">
      <c r="A107" s="4" t="s">
        <v>302</v>
      </c>
      <c r="B107" s="4" t="s">
        <v>199</v>
      </c>
      <c r="C107" s="4">
        <v>1998</v>
      </c>
    </row>
    <row r="108" spans="1:3">
      <c r="A108" s="4" t="s">
        <v>303</v>
      </c>
      <c r="B108" s="4" t="s">
        <v>199</v>
      </c>
      <c r="C108" s="4">
        <v>1998</v>
      </c>
    </row>
    <row r="109" spans="1:3">
      <c r="A109" s="4" t="s">
        <v>304</v>
      </c>
      <c r="B109" s="4" t="s">
        <v>199</v>
      </c>
      <c r="C109" s="4">
        <v>1998</v>
      </c>
    </row>
    <row r="110" spans="1:3">
      <c r="A110" s="4" t="s">
        <v>305</v>
      </c>
      <c r="B110" s="4" t="s">
        <v>199</v>
      </c>
      <c r="C110" s="4">
        <v>1998</v>
      </c>
    </row>
    <row r="111" spans="1:3">
      <c r="A111" s="4" t="s">
        <v>306</v>
      </c>
      <c r="B111" s="4" t="s">
        <v>199</v>
      </c>
      <c r="C111" s="4">
        <v>1998</v>
      </c>
    </row>
    <row r="112" spans="1:3">
      <c r="A112" s="4" t="s">
        <v>307</v>
      </c>
      <c r="B112" s="4" t="s">
        <v>199</v>
      </c>
      <c r="C112" s="4">
        <v>1998</v>
      </c>
    </row>
    <row r="113" spans="1:3">
      <c r="A113" s="4" t="s">
        <v>308</v>
      </c>
      <c r="B113" s="4" t="s">
        <v>199</v>
      </c>
      <c r="C113" s="4">
        <v>1998</v>
      </c>
    </row>
    <row r="114" spans="1:3">
      <c r="A114" s="4" t="s">
        <v>309</v>
      </c>
      <c r="B114" s="4" t="s">
        <v>199</v>
      </c>
      <c r="C114" s="4">
        <v>1999</v>
      </c>
    </row>
    <row r="115" spans="1:3">
      <c r="A115" s="4" t="s">
        <v>310</v>
      </c>
      <c r="B115" s="4" t="s">
        <v>199</v>
      </c>
      <c r="C115" s="4">
        <v>1999</v>
      </c>
    </row>
    <row r="116" spans="1:3">
      <c r="A116" s="4" t="s">
        <v>311</v>
      </c>
      <c r="B116" s="4" t="s">
        <v>199</v>
      </c>
      <c r="C116" s="4">
        <v>1999</v>
      </c>
    </row>
    <row r="117" spans="1:3">
      <c r="A117" s="4" t="s">
        <v>312</v>
      </c>
      <c r="B117" s="4" t="s">
        <v>199</v>
      </c>
      <c r="C117" s="4">
        <v>1999</v>
      </c>
    </row>
    <row r="118" spans="1:3">
      <c r="A118" s="4" t="s">
        <v>313</v>
      </c>
      <c r="B118" s="4" t="s">
        <v>199</v>
      </c>
      <c r="C118" s="4">
        <v>1999</v>
      </c>
    </row>
    <row r="119" spans="1:3">
      <c r="A119" s="4" t="s">
        <v>314</v>
      </c>
      <c r="B119" s="4" t="s">
        <v>199</v>
      </c>
      <c r="C119" s="4">
        <v>1999</v>
      </c>
    </row>
    <row r="120" spans="1:3">
      <c r="A120" s="4" t="s">
        <v>315</v>
      </c>
      <c r="B120" s="4" t="s">
        <v>199</v>
      </c>
      <c r="C120" s="4">
        <v>1999</v>
      </c>
    </row>
    <row r="121" spans="1:3">
      <c r="A121" s="4" t="s">
        <v>316</v>
      </c>
      <c r="B121" s="4" t="s">
        <v>199</v>
      </c>
      <c r="C121" s="4">
        <v>1999</v>
      </c>
    </row>
    <row r="122" spans="1:3">
      <c r="A122" s="4" t="s">
        <v>317</v>
      </c>
      <c r="B122" s="4" t="s">
        <v>199</v>
      </c>
      <c r="C122" s="4">
        <v>2000</v>
      </c>
    </row>
    <row r="123" spans="1:3">
      <c r="A123" s="4" t="s">
        <v>318</v>
      </c>
      <c r="B123" s="4" t="s">
        <v>199</v>
      </c>
      <c r="C123" s="4">
        <v>2000</v>
      </c>
    </row>
    <row r="124" spans="1:3">
      <c r="A124" s="4" t="s">
        <v>319</v>
      </c>
      <c r="B124" s="4" t="s">
        <v>199</v>
      </c>
      <c r="C124" s="4">
        <v>2000</v>
      </c>
    </row>
    <row r="125" spans="1:3">
      <c r="A125" s="4" t="s">
        <v>320</v>
      </c>
      <c r="B125" s="4" t="s">
        <v>199</v>
      </c>
      <c r="C125" s="4">
        <v>2000</v>
      </c>
    </row>
    <row r="126" spans="1:3">
      <c r="A126" s="4" t="s">
        <v>321</v>
      </c>
      <c r="B126" s="4" t="s">
        <v>199</v>
      </c>
      <c r="C126" s="4">
        <v>2000</v>
      </c>
    </row>
    <row r="127" spans="1:3">
      <c r="A127" s="4" t="s">
        <v>322</v>
      </c>
      <c r="B127" s="4" t="s">
        <v>199</v>
      </c>
      <c r="C127" s="4">
        <v>2000</v>
      </c>
    </row>
    <row r="128" spans="1:3">
      <c r="A128" s="4" t="s">
        <v>323</v>
      </c>
      <c r="B128" s="4" t="s">
        <v>199</v>
      </c>
      <c r="C128" s="4">
        <v>2000</v>
      </c>
    </row>
    <row r="129" spans="1:3">
      <c r="A129" s="4" t="s">
        <v>324</v>
      </c>
      <c r="B129" s="4" t="s">
        <v>199</v>
      </c>
      <c r="C129" s="4">
        <v>2001</v>
      </c>
    </row>
    <row r="130" spans="1:3">
      <c r="A130" s="4" t="s">
        <v>325</v>
      </c>
      <c r="B130" s="4" t="s">
        <v>199</v>
      </c>
      <c r="C130" s="4">
        <v>2001</v>
      </c>
    </row>
    <row r="131" spans="1:3">
      <c r="A131" s="4" t="s">
        <v>326</v>
      </c>
      <c r="B131" s="4" t="s">
        <v>199</v>
      </c>
      <c r="C131" s="4">
        <v>2001</v>
      </c>
    </row>
    <row r="132" spans="1:3">
      <c r="A132" s="4" t="s">
        <v>327</v>
      </c>
      <c r="B132" s="4" t="s">
        <v>199</v>
      </c>
      <c r="C132" s="4">
        <v>2001</v>
      </c>
    </row>
    <row r="133" spans="1:3">
      <c r="A133" s="4" t="s">
        <v>328</v>
      </c>
      <c r="B133" s="4" t="s">
        <v>199</v>
      </c>
      <c r="C133" s="4">
        <v>2001</v>
      </c>
    </row>
    <row r="134" spans="1:3">
      <c r="A134" s="4" t="s">
        <v>329</v>
      </c>
      <c r="B134" s="4" t="s">
        <v>199</v>
      </c>
      <c r="C134" s="4">
        <v>2001</v>
      </c>
    </row>
    <row r="135" spans="1:3">
      <c r="A135" s="4" t="s">
        <v>330</v>
      </c>
      <c r="B135" s="4" t="s">
        <v>199</v>
      </c>
      <c r="C135" s="4">
        <v>2001</v>
      </c>
    </row>
    <row r="136" spans="1:3">
      <c r="A136" s="4" t="s">
        <v>331</v>
      </c>
      <c r="B136" s="4" t="s">
        <v>199</v>
      </c>
      <c r="C136" s="4">
        <v>2002</v>
      </c>
    </row>
    <row r="137" spans="1:3">
      <c r="A137" s="4" t="s">
        <v>332</v>
      </c>
      <c r="B137" s="4" t="s">
        <v>199</v>
      </c>
      <c r="C137" s="4">
        <v>2002</v>
      </c>
    </row>
    <row r="138" spans="1:3">
      <c r="A138" s="4" t="s">
        <v>333</v>
      </c>
      <c r="B138" s="4" t="s">
        <v>199</v>
      </c>
      <c r="C138" s="4">
        <v>2002</v>
      </c>
    </row>
    <row r="139" spans="1:3">
      <c r="A139" s="4" t="s">
        <v>334</v>
      </c>
      <c r="B139" s="4" t="s">
        <v>199</v>
      </c>
      <c r="C139" s="4">
        <v>2002</v>
      </c>
    </row>
    <row r="140" spans="1:3">
      <c r="A140" s="4" t="s">
        <v>335</v>
      </c>
      <c r="B140" s="4" t="s">
        <v>199</v>
      </c>
      <c r="C140" s="4">
        <v>2002</v>
      </c>
    </row>
    <row r="141" spans="1:3">
      <c r="A141" s="4" t="s">
        <v>336</v>
      </c>
      <c r="B141" s="4" t="s">
        <v>199</v>
      </c>
      <c r="C141" s="4">
        <v>2002</v>
      </c>
    </row>
    <row r="142" spans="1:3">
      <c r="A142" s="4" t="s">
        <v>337</v>
      </c>
      <c r="B142" s="4" t="s">
        <v>199</v>
      </c>
      <c r="C142" s="4">
        <v>2002</v>
      </c>
    </row>
    <row r="143" spans="1:3">
      <c r="A143" s="4" t="s">
        <v>338</v>
      </c>
      <c r="B143" s="4" t="s">
        <v>199</v>
      </c>
      <c r="C143" s="4">
        <v>2002</v>
      </c>
    </row>
    <row r="144" spans="1:3">
      <c r="A144" s="4" t="s">
        <v>339</v>
      </c>
      <c r="B144" s="4" t="s">
        <v>199</v>
      </c>
      <c r="C144" s="4">
        <v>2003</v>
      </c>
    </row>
    <row r="145" spans="1:3">
      <c r="A145" s="4" t="s">
        <v>340</v>
      </c>
      <c r="B145" s="4" t="s">
        <v>199</v>
      </c>
      <c r="C145" s="4">
        <v>2003</v>
      </c>
    </row>
    <row r="146" spans="1:3">
      <c r="A146" s="4" t="s">
        <v>341</v>
      </c>
      <c r="B146" s="4" t="s">
        <v>199</v>
      </c>
      <c r="C146" s="4">
        <v>2003</v>
      </c>
    </row>
    <row r="147" spans="1:3">
      <c r="A147" s="4" t="s">
        <v>342</v>
      </c>
      <c r="B147" s="4" t="s">
        <v>199</v>
      </c>
      <c r="C147" s="4">
        <v>2003</v>
      </c>
    </row>
    <row r="148" spans="1:3">
      <c r="A148" s="4" t="s">
        <v>343</v>
      </c>
      <c r="B148" s="4" t="s">
        <v>199</v>
      </c>
      <c r="C148" s="4">
        <v>2003</v>
      </c>
    </row>
    <row r="149" spans="1:3">
      <c r="A149" s="4" t="s">
        <v>344</v>
      </c>
      <c r="B149" s="4" t="s">
        <v>199</v>
      </c>
      <c r="C149" s="4">
        <v>2004</v>
      </c>
    </row>
    <row r="150" spans="1:3">
      <c r="A150" s="4" t="s">
        <v>345</v>
      </c>
      <c r="B150" s="4" t="s">
        <v>199</v>
      </c>
      <c r="C150" s="4">
        <v>2004</v>
      </c>
    </row>
    <row r="151" spans="1:3">
      <c r="A151" s="4" t="s">
        <v>346</v>
      </c>
      <c r="B151" s="4" t="s">
        <v>199</v>
      </c>
      <c r="C151" s="4">
        <v>2004</v>
      </c>
    </row>
    <row r="152" spans="1:3">
      <c r="A152" s="4" t="s">
        <v>347</v>
      </c>
      <c r="B152" s="4" t="s">
        <v>199</v>
      </c>
      <c r="C152" s="4">
        <v>2004</v>
      </c>
    </row>
    <row r="153" spans="1:3">
      <c r="A153" s="4" t="s">
        <v>348</v>
      </c>
      <c r="B153" s="4" t="s">
        <v>199</v>
      </c>
      <c r="C153" s="4">
        <v>2005</v>
      </c>
    </row>
    <row r="154" spans="1:3">
      <c r="A154" s="4" t="s">
        <v>349</v>
      </c>
      <c r="B154" s="4" t="s">
        <v>199</v>
      </c>
      <c r="C154" s="4">
        <v>2005</v>
      </c>
    </row>
    <row r="155" spans="1:3">
      <c r="A155" s="4" t="s">
        <v>350</v>
      </c>
      <c r="B155" s="4" t="s">
        <v>199</v>
      </c>
      <c r="C155" s="4">
        <v>2005</v>
      </c>
    </row>
    <row r="156" spans="1:3">
      <c r="A156" s="4" t="s">
        <v>351</v>
      </c>
      <c r="B156" s="4" t="s">
        <v>199</v>
      </c>
      <c r="C156" s="4">
        <v>2005</v>
      </c>
    </row>
    <row r="157" spans="1:3">
      <c r="A157" s="4" t="s">
        <v>392</v>
      </c>
      <c r="B157" s="4" t="s">
        <v>199</v>
      </c>
      <c r="C157" s="4">
        <v>2005</v>
      </c>
    </row>
    <row r="158" spans="1:3">
      <c r="A158" s="4" t="s">
        <v>393</v>
      </c>
      <c r="B158" s="4" t="s">
        <v>199</v>
      </c>
      <c r="C158" s="4">
        <v>2006</v>
      </c>
    </row>
    <row r="159" spans="1:3">
      <c r="A159" s="4" t="s">
        <v>394</v>
      </c>
      <c r="B159" s="4" t="s">
        <v>199</v>
      </c>
      <c r="C159" s="4">
        <v>2006</v>
      </c>
    </row>
    <row r="160" spans="1:3">
      <c r="A160" s="4" t="s">
        <v>395</v>
      </c>
      <c r="B160" s="4" t="s">
        <v>199</v>
      </c>
      <c r="C160" s="4">
        <v>2006</v>
      </c>
    </row>
    <row r="161" spans="1:3">
      <c r="A161" s="4" t="s">
        <v>396</v>
      </c>
      <c r="B161" s="4" t="s">
        <v>199</v>
      </c>
      <c r="C161" s="4">
        <v>2006</v>
      </c>
    </row>
    <row r="162" spans="1:3">
      <c r="A162" s="4" t="s">
        <v>397</v>
      </c>
      <c r="B162" s="4" t="s">
        <v>199</v>
      </c>
      <c r="C162" s="4">
        <v>2006</v>
      </c>
    </row>
    <row r="163" spans="1:3">
      <c r="A163" s="4" t="s">
        <v>398</v>
      </c>
      <c r="B163" s="4" t="s">
        <v>199</v>
      </c>
      <c r="C163" s="4">
        <v>2007</v>
      </c>
    </row>
    <row r="164" spans="1:3">
      <c r="A164" s="4" t="s">
        <v>399</v>
      </c>
      <c r="B164" s="4" t="s">
        <v>199</v>
      </c>
      <c r="C164" s="4">
        <v>2007</v>
      </c>
    </row>
    <row r="165" spans="1:3">
      <c r="A165" s="4" t="s">
        <v>400</v>
      </c>
      <c r="B165" s="4" t="s">
        <v>199</v>
      </c>
      <c r="C165" s="4">
        <v>2007</v>
      </c>
    </row>
    <row r="166" spans="1:3">
      <c r="A166" s="4" t="s">
        <v>401</v>
      </c>
      <c r="B166" s="4" t="s">
        <v>199</v>
      </c>
      <c r="C166" s="4">
        <v>2007</v>
      </c>
    </row>
    <row r="167" spans="1:3">
      <c r="A167" s="4" t="s">
        <v>402</v>
      </c>
      <c r="B167" s="4" t="s">
        <v>199</v>
      </c>
      <c r="C167" s="4">
        <v>2008</v>
      </c>
    </row>
    <row r="168" spans="1:3">
      <c r="A168" s="4" t="s">
        <v>403</v>
      </c>
      <c r="B168" s="4" t="s">
        <v>199</v>
      </c>
      <c r="C168" s="4">
        <v>2008</v>
      </c>
    </row>
    <row r="169" spans="1:3">
      <c r="A169" s="4" t="s">
        <v>404</v>
      </c>
      <c r="B169" s="4" t="s">
        <v>199</v>
      </c>
      <c r="C169" s="4">
        <v>2008</v>
      </c>
    </row>
    <row r="170" spans="1:3">
      <c r="A170" s="4" t="s">
        <v>405</v>
      </c>
      <c r="B170" s="4" t="s">
        <v>199</v>
      </c>
      <c r="C170" s="4">
        <v>2008</v>
      </c>
    </row>
    <row r="171" spans="1:3">
      <c r="A171" s="4" t="s">
        <v>406</v>
      </c>
      <c r="B171" s="4" t="s">
        <v>199</v>
      </c>
      <c r="C171" s="4">
        <v>2009</v>
      </c>
    </row>
    <row r="172" spans="1:3">
      <c r="A172" s="4" t="s">
        <v>407</v>
      </c>
      <c r="B172" s="4" t="s">
        <v>199</v>
      </c>
      <c r="C172" s="4">
        <v>2009</v>
      </c>
    </row>
    <row r="173" spans="1:3">
      <c r="A173" s="4" t="s">
        <v>408</v>
      </c>
      <c r="B173" s="4" t="s">
        <v>199</v>
      </c>
      <c r="C173" s="4">
        <v>2009</v>
      </c>
    </row>
    <row r="174" spans="1:3">
      <c r="A174" s="4" t="s">
        <v>409</v>
      </c>
      <c r="B174" s="4" t="s">
        <v>199</v>
      </c>
      <c r="C174" s="4">
        <v>2009</v>
      </c>
    </row>
    <row r="175" spans="1:3">
      <c r="A175" s="4" t="s">
        <v>410</v>
      </c>
      <c r="B175" s="4" t="s">
        <v>199</v>
      </c>
      <c r="C175" s="4">
        <v>2009</v>
      </c>
    </row>
    <row r="176" spans="1:3">
      <c r="A176" s="4" t="s">
        <v>411</v>
      </c>
      <c r="B176" s="4" t="s">
        <v>199</v>
      </c>
      <c r="C176" s="4">
        <v>2010</v>
      </c>
    </row>
    <row r="177" spans="1:3">
      <c r="A177" s="4" t="s">
        <v>412</v>
      </c>
      <c r="B177" s="4" t="s">
        <v>199</v>
      </c>
      <c r="C177" s="4">
        <v>2010</v>
      </c>
    </row>
    <row r="178" spans="1:3">
      <c r="A178" s="4" t="s">
        <v>413</v>
      </c>
      <c r="B178" s="4" t="s">
        <v>199</v>
      </c>
      <c r="C178" s="4">
        <v>2010</v>
      </c>
    </row>
    <row r="179" spans="1:3">
      <c r="A179" s="4" t="s">
        <v>414</v>
      </c>
      <c r="B179" s="4" t="s">
        <v>199</v>
      </c>
      <c r="C179" s="4">
        <v>2010</v>
      </c>
    </row>
    <row r="180" spans="1:3">
      <c r="A180" s="4" t="s">
        <v>415</v>
      </c>
      <c r="B180" s="4" t="s">
        <v>199</v>
      </c>
      <c r="C180" s="4">
        <v>2010</v>
      </c>
    </row>
    <row r="181" spans="1:3">
      <c r="A181" s="4" t="s">
        <v>416</v>
      </c>
      <c r="B181" s="4" t="s">
        <v>199</v>
      </c>
      <c r="C181" s="4">
        <v>2011</v>
      </c>
    </row>
    <row r="182" spans="1:3">
      <c r="A182" s="4" t="s">
        <v>417</v>
      </c>
      <c r="B182" s="4" t="s">
        <v>199</v>
      </c>
      <c r="C182" s="4">
        <v>2011</v>
      </c>
    </row>
    <row r="183" spans="1:3">
      <c r="A183" s="4" t="s">
        <v>418</v>
      </c>
      <c r="B183" s="4" t="s">
        <v>199</v>
      </c>
      <c r="C183" s="4">
        <v>2011</v>
      </c>
    </row>
    <row r="184" spans="1:3">
      <c r="A184" s="4" t="s">
        <v>419</v>
      </c>
      <c r="B184" s="4" t="s">
        <v>199</v>
      </c>
      <c r="C184" s="4">
        <v>2011</v>
      </c>
    </row>
  </sheetData>
  <mergeCells count="3">
    <mergeCell ref="A1:C1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5"/>
  <sheetViews>
    <sheetView workbookViewId="0">
      <selection activeCell="A3" sqref="A3:K3"/>
    </sheetView>
  </sheetViews>
  <sheetFormatPr defaultRowHeight="15"/>
  <sheetData>
    <row r="1" spans="1:11">
      <c r="A1" s="96" t="s">
        <v>352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>
      <c r="A2" s="96" t="s">
        <v>353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>
      <c r="A3" s="96" t="s">
        <v>375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5" spans="1:11">
      <c r="A5" s="131" t="s">
        <v>354</v>
      </c>
      <c r="B5" s="132"/>
      <c r="C5" s="132"/>
      <c r="D5" s="132"/>
      <c r="E5" s="132"/>
      <c r="F5" s="132"/>
      <c r="G5" s="132"/>
      <c r="H5" s="132"/>
      <c r="I5" s="132"/>
      <c r="J5" s="132"/>
      <c r="K5" s="133"/>
    </row>
    <row r="6" spans="1:11">
      <c r="A6" s="4" t="s">
        <v>355</v>
      </c>
      <c r="B6" s="40" t="s">
        <v>356</v>
      </c>
      <c r="C6" s="40" t="s">
        <v>357</v>
      </c>
      <c r="D6" s="40" t="s">
        <v>358</v>
      </c>
      <c r="E6" s="40" t="s">
        <v>359</v>
      </c>
      <c r="F6" s="40" t="s">
        <v>360</v>
      </c>
      <c r="G6" s="40" t="s">
        <v>361</v>
      </c>
      <c r="H6" s="40" t="s">
        <v>164</v>
      </c>
      <c r="I6" s="40" t="s">
        <v>165</v>
      </c>
      <c r="J6" s="40" t="s">
        <v>166</v>
      </c>
      <c r="K6" s="40" t="s">
        <v>167</v>
      </c>
    </row>
    <row r="7" spans="1:11">
      <c r="A7" s="4" t="s">
        <v>362</v>
      </c>
      <c r="B7" s="40">
        <v>143</v>
      </c>
      <c r="C7" s="40">
        <v>170</v>
      </c>
      <c r="D7" s="40">
        <v>136</v>
      </c>
      <c r="E7" s="40">
        <v>177</v>
      </c>
      <c r="F7" s="40">
        <v>143</v>
      </c>
      <c r="G7" s="40">
        <v>154</v>
      </c>
      <c r="H7" s="40">
        <v>127</v>
      </c>
      <c r="I7" s="40">
        <v>171</v>
      </c>
      <c r="J7" s="40">
        <v>147</v>
      </c>
      <c r="K7" s="40">
        <v>137</v>
      </c>
    </row>
    <row r="8" spans="1:11">
      <c r="A8" s="4" t="s">
        <v>363</v>
      </c>
      <c r="B8" s="40">
        <v>132</v>
      </c>
      <c r="C8" s="40">
        <v>146</v>
      </c>
      <c r="D8" s="40">
        <v>202</v>
      </c>
      <c r="E8" s="40">
        <v>187</v>
      </c>
      <c r="F8" s="40">
        <v>167</v>
      </c>
      <c r="G8" s="40">
        <v>181</v>
      </c>
      <c r="H8" s="40">
        <v>145</v>
      </c>
      <c r="I8" s="40">
        <v>153</v>
      </c>
      <c r="J8" s="40">
        <v>129</v>
      </c>
      <c r="K8" s="40">
        <v>134</v>
      </c>
    </row>
    <row r="9" spans="1:11">
      <c r="A9" s="4" t="s">
        <v>364</v>
      </c>
      <c r="B9" s="40">
        <v>150</v>
      </c>
      <c r="C9" s="40">
        <v>165</v>
      </c>
      <c r="D9" s="40">
        <v>170</v>
      </c>
      <c r="E9" s="40">
        <v>176</v>
      </c>
      <c r="F9" s="40">
        <v>200</v>
      </c>
      <c r="G9" s="40">
        <v>211</v>
      </c>
      <c r="H9" s="40">
        <v>175</v>
      </c>
      <c r="I9" s="40">
        <v>221</v>
      </c>
      <c r="J9" s="40">
        <v>201</v>
      </c>
      <c r="K9" s="40">
        <v>185</v>
      </c>
    </row>
    <row r="10" spans="1:11">
      <c r="A10" s="4" t="s">
        <v>365</v>
      </c>
      <c r="B10" s="40">
        <v>137</v>
      </c>
      <c r="C10" s="40">
        <v>126</v>
      </c>
      <c r="D10" s="40">
        <v>141</v>
      </c>
      <c r="E10" s="40">
        <v>113</v>
      </c>
      <c r="F10" s="40">
        <v>154</v>
      </c>
      <c r="G10" s="40">
        <v>182</v>
      </c>
      <c r="H10" s="40">
        <v>128</v>
      </c>
      <c r="I10" s="40">
        <v>149</v>
      </c>
      <c r="J10" s="40">
        <v>166</v>
      </c>
      <c r="K10" s="40">
        <v>164</v>
      </c>
    </row>
    <row r="11" spans="1:11">
      <c r="A11" s="4" t="s">
        <v>366</v>
      </c>
      <c r="B11" s="40">
        <v>90</v>
      </c>
      <c r="C11" s="40">
        <v>122</v>
      </c>
      <c r="D11" s="40">
        <v>123</v>
      </c>
      <c r="E11" s="40">
        <v>126</v>
      </c>
      <c r="F11" s="40">
        <v>124</v>
      </c>
      <c r="G11" s="40">
        <v>134</v>
      </c>
      <c r="H11" s="40">
        <v>107</v>
      </c>
      <c r="I11" s="40">
        <v>74</v>
      </c>
      <c r="J11" s="40">
        <v>70</v>
      </c>
      <c r="K11" s="40" t="s">
        <v>367</v>
      </c>
    </row>
    <row r="12" spans="1:11">
      <c r="A12" s="4" t="s">
        <v>368</v>
      </c>
      <c r="B12" s="40">
        <v>65</v>
      </c>
      <c r="C12" s="40">
        <v>57</v>
      </c>
      <c r="D12" s="40">
        <v>83</v>
      </c>
      <c r="E12" s="40">
        <v>45</v>
      </c>
      <c r="F12" s="40">
        <v>67</v>
      </c>
      <c r="G12" s="40">
        <v>102</v>
      </c>
      <c r="H12" s="40">
        <v>53</v>
      </c>
      <c r="I12" s="40">
        <v>42</v>
      </c>
      <c r="J12" s="40" t="s">
        <v>367</v>
      </c>
      <c r="K12" s="40" t="s">
        <v>367</v>
      </c>
    </row>
    <row r="13" spans="1:11">
      <c r="A13" s="4" t="s">
        <v>369</v>
      </c>
      <c r="B13" s="40">
        <v>39</v>
      </c>
      <c r="C13" s="40">
        <v>56</v>
      </c>
      <c r="D13" s="40">
        <v>31</v>
      </c>
      <c r="E13" s="40">
        <v>26</v>
      </c>
      <c r="F13" s="40">
        <v>46</v>
      </c>
      <c r="G13" s="40">
        <v>27</v>
      </c>
      <c r="H13" s="40">
        <v>44</v>
      </c>
      <c r="I13" s="40" t="s">
        <v>367</v>
      </c>
      <c r="J13" s="40" t="s">
        <v>367</v>
      </c>
      <c r="K13" s="40" t="s">
        <v>367</v>
      </c>
    </row>
    <row r="14" spans="1:11">
      <c r="A14" s="4" t="s">
        <v>370</v>
      </c>
      <c r="B14" s="40">
        <v>30</v>
      </c>
      <c r="C14" s="40">
        <v>18</v>
      </c>
      <c r="D14" s="40">
        <v>20</v>
      </c>
      <c r="E14" s="40">
        <v>23</v>
      </c>
      <c r="F14" s="40">
        <v>16</v>
      </c>
      <c r="G14" s="40">
        <v>18</v>
      </c>
      <c r="H14" s="40" t="s">
        <v>367</v>
      </c>
      <c r="I14" s="40" t="s">
        <v>367</v>
      </c>
      <c r="J14" s="40" t="s">
        <v>367</v>
      </c>
      <c r="K14" s="40" t="s">
        <v>367</v>
      </c>
    </row>
    <row r="15" spans="1:11">
      <c r="A15" s="4" t="s">
        <v>371</v>
      </c>
      <c r="B15" s="40">
        <v>25</v>
      </c>
      <c r="C15" s="40">
        <v>45</v>
      </c>
      <c r="D15" s="40">
        <v>42</v>
      </c>
      <c r="E15" s="40">
        <v>17</v>
      </c>
      <c r="F15" s="40">
        <v>19</v>
      </c>
      <c r="G15" s="40" t="s">
        <v>367</v>
      </c>
      <c r="H15" s="40" t="s">
        <v>367</v>
      </c>
      <c r="I15" s="40" t="s">
        <v>367</v>
      </c>
      <c r="J15" s="40" t="s">
        <v>367</v>
      </c>
      <c r="K15" s="40" t="s">
        <v>367</v>
      </c>
    </row>
    <row r="16" spans="1:11">
      <c r="A16" s="4" t="s">
        <v>179</v>
      </c>
      <c r="B16" s="40">
        <v>1678</v>
      </c>
      <c r="C16" s="40">
        <v>1692</v>
      </c>
      <c r="D16" s="40">
        <v>1932</v>
      </c>
      <c r="E16" s="40">
        <v>1801</v>
      </c>
      <c r="F16" s="40">
        <v>1931</v>
      </c>
      <c r="G16" s="41">
        <v>1967</v>
      </c>
      <c r="H16" s="41">
        <v>1773</v>
      </c>
      <c r="I16" s="41">
        <v>1925</v>
      </c>
      <c r="J16" s="41">
        <v>1950</v>
      </c>
      <c r="K16" s="41">
        <v>1818</v>
      </c>
    </row>
    <row r="17" spans="1:11">
      <c r="A17" s="134"/>
      <c r="B17" s="135"/>
      <c r="C17" s="135"/>
      <c r="D17" s="135"/>
      <c r="E17" s="135"/>
      <c r="F17" s="135"/>
      <c r="G17" s="135"/>
      <c r="H17" s="135"/>
      <c r="I17" s="135"/>
      <c r="J17" s="135"/>
      <c r="K17" s="136"/>
    </row>
    <row r="18" spans="1:11">
      <c r="A18" s="131" t="s">
        <v>372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3"/>
    </row>
    <row r="19" spans="1:11">
      <c r="A19" s="4" t="s">
        <v>355</v>
      </c>
      <c r="B19" s="40" t="s">
        <v>356</v>
      </c>
      <c r="C19" s="40" t="s">
        <v>357</v>
      </c>
      <c r="D19" s="40" t="s">
        <v>358</v>
      </c>
      <c r="E19" s="40" t="s">
        <v>359</v>
      </c>
      <c r="F19" s="40" t="s">
        <v>360</v>
      </c>
      <c r="G19" s="40" t="s">
        <v>361</v>
      </c>
      <c r="H19" s="40" t="s">
        <v>164</v>
      </c>
      <c r="I19" s="40" t="s">
        <v>165</v>
      </c>
      <c r="J19" s="40" t="s">
        <v>166</v>
      </c>
      <c r="K19" s="40" t="s">
        <v>167</v>
      </c>
    </row>
    <row r="20" spans="1:11">
      <c r="A20" s="4" t="s">
        <v>362</v>
      </c>
      <c r="B20" s="42">
        <v>8.5000000000000006E-2</v>
      </c>
      <c r="C20" s="42">
        <v>0.1</v>
      </c>
      <c r="D20" s="42">
        <v>7.0000000000000007E-2</v>
      </c>
      <c r="E20" s="42">
        <v>9.8000000000000004E-2</v>
      </c>
      <c r="F20" s="42">
        <v>7.3999999999999996E-2</v>
      </c>
      <c r="G20" s="42">
        <v>7.8E-2</v>
      </c>
      <c r="H20" s="42">
        <v>7.1999999999999995E-2</v>
      </c>
      <c r="I20" s="42">
        <v>8.8999999999999996E-2</v>
      </c>
      <c r="J20" s="42">
        <v>7.4999999999999997E-2</v>
      </c>
      <c r="K20" s="42">
        <v>7.4999999999999997E-2</v>
      </c>
    </row>
    <row r="21" spans="1:11">
      <c r="A21" s="4" t="s">
        <v>363</v>
      </c>
      <c r="B21" s="42">
        <v>7.9000000000000001E-2</v>
      </c>
      <c r="C21" s="42">
        <v>8.5999999999999993E-2</v>
      </c>
      <c r="D21" s="42">
        <v>0.105</v>
      </c>
      <c r="E21" s="42">
        <v>0.104</v>
      </c>
      <c r="F21" s="42">
        <v>8.5999999999999993E-2</v>
      </c>
      <c r="G21" s="42">
        <v>9.1999999999999998E-2</v>
      </c>
      <c r="H21" s="42">
        <v>8.2000000000000003E-2</v>
      </c>
      <c r="I21" s="42">
        <v>7.9000000000000001E-2</v>
      </c>
      <c r="J21" s="42">
        <v>6.6000000000000003E-2</v>
      </c>
      <c r="K21" s="42">
        <v>7.3999999999999996E-2</v>
      </c>
    </row>
    <row r="22" spans="1:11">
      <c r="A22" s="4" t="s">
        <v>364</v>
      </c>
      <c r="B22" s="42">
        <v>8.8999999999999996E-2</v>
      </c>
      <c r="C22" s="42">
        <v>9.8000000000000004E-2</v>
      </c>
      <c r="D22" s="42">
        <v>8.7999999999999995E-2</v>
      </c>
      <c r="E22" s="42">
        <v>9.8000000000000004E-2</v>
      </c>
      <c r="F22" s="42">
        <v>0.104</v>
      </c>
      <c r="G22" s="42">
        <v>0.107</v>
      </c>
      <c r="H22" s="42">
        <v>9.9000000000000005E-2</v>
      </c>
      <c r="I22" s="42">
        <v>0.115</v>
      </c>
      <c r="J22" s="42">
        <v>0.10299999999999999</v>
      </c>
      <c r="K22" s="42">
        <v>0.10199999999999999</v>
      </c>
    </row>
    <row r="23" spans="1:11">
      <c r="A23" s="4" t="s">
        <v>365</v>
      </c>
      <c r="B23" s="42">
        <v>8.2000000000000003E-2</v>
      </c>
      <c r="C23" s="42">
        <v>7.3999999999999996E-2</v>
      </c>
      <c r="D23" s="42">
        <v>7.2999999999999995E-2</v>
      </c>
      <c r="E23" s="42">
        <v>6.3E-2</v>
      </c>
      <c r="F23" s="42">
        <v>0.08</v>
      </c>
      <c r="G23" s="42">
        <v>9.2999999999999999E-2</v>
      </c>
      <c r="H23" s="42">
        <v>7.1999999999999995E-2</v>
      </c>
      <c r="I23" s="42">
        <v>7.6999999999999999E-2</v>
      </c>
      <c r="J23" s="42">
        <v>8.5000000000000006E-2</v>
      </c>
      <c r="K23" s="42">
        <v>0.09</v>
      </c>
    </row>
    <row r="24" spans="1:11">
      <c r="A24" s="4" t="s">
        <v>366</v>
      </c>
      <c r="B24" s="42">
        <v>5.3999999999999999E-2</v>
      </c>
      <c r="C24" s="42">
        <v>7.1999999999999995E-2</v>
      </c>
      <c r="D24" s="42">
        <v>6.4000000000000001E-2</v>
      </c>
      <c r="E24" s="42">
        <v>7.0000000000000007E-2</v>
      </c>
      <c r="F24" s="42">
        <v>6.4000000000000001E-2</v>
      </c>
      <c r="G24" s="42">
        <v>6.8000000000000005E-2</v>
      </c>
      <c r="H24" s="42">
        <v>0.06</v>
      </c>
      <c r="I24" s="42">
        <v>3.7999999999999999E-2</v>
      </c>
      <c r="J24" s="40" t="s">
        <v>367</v>
      </c>
      <c r="K24" s="40" t="s">
        <v>367</v>
      </c>
    </row>
    <row r="25" spans="1:11">
      <c r="A25" s="4" t="s">
        <v>368</v>
      </c>
      <c r="B25" s="42">
        <v>3.9E-2</v>
      </c>
      <c r="C25" s="42">
        <v>3.4000000000000002E-2</v>
      </c>
      <c r="D25" s="42">
        <v>4.2999999999999997E-2</v>
      </c>
      <c r="E25" s="42">
        <v>2.5000000000000001E-2</v>
      </c>
      <c r="F25" s="42">
        <v>3.5000000000000003E-2</v>
      </c>
      <c r="G25" s="42">
        <v>5.1999999999999998E-2</v>
      </c>
      <c r="H25" s="42">
        <v>0.03</v>
      </c>
      <c r="I25" s="40" t="s">
        <v>367</v>
      </c>
      <c r="J25" s="40" t="s">
        <v>367</v>
      </c>
      <c r="K25" s="40" t="s">
        <v>367</v>
      </c>
    </row>
    <row r="26" spans="1:11">
      <c r="A26" s="4" t="s">
        <v>369</v>
      </c>
      <c r="B26" s="42">
        <v>2.3E-2</v>
      </c>
      <c r="C26" s="42">
        <v>3.3000000000000002E-2</v>
      </c>
      <c r="D26" s="42">
        <v>1.6E-2</v>
      </c>
      <c r="E26" s="42">
        <v>1.4E-2</v>
      </c>
      <c r="F26" s="42">
        <v>2.4E-2</v>
      </c>
      <c r="G26" s="42">
        <v>1.4E-2</v>
      </c>
      <c r="H26" s="40" t="s">
        <v>367</v>
      </c>
      <c r="I26" s="40" t="s">
        <v>367</v>
      </c>
      <c r="J26" s="40" t="s">
        <v>367</v>
      </c>
      <c r="K26" s="40" t="s">
        <v>367</v>
      </c>
    </row>
    <row r="27" spans="1:11">
      <c r="A27" s="4" t="s">
        <v>370</v>
      </c>
      <c r="B27" s="42">
        <v>1.7999999999999999E-2</v>
      </c>
      <c r="C27" s="42">
        <v>1.0999999999999999E-2</v>
      </c>
      <c r="D27" s="42">
        <v>0.01</v>
      </c>
      <c r="E27" s="42">
        <v>1.2999999999999999E-2</v>
      </c>
      <c r="F27" s="42">
        <v>8.0000000000000002E-3</v>
      </c>
      <c r="G27" s="40" t="s">
        <v>367</v>
      </c>
      <c r="H27" s="40" t="s">
        <v>367</v>
      </c>
      <c r="I27" s="40" t="s">
        <v>367</v>
      </c>
      <c r="J27" s="40" t="s">
        <v>367</v>
      </c>
      <c r="K27" s="40" t="s">
        <v>367</v>
      </c>
    </row>
    <row r="28" spans="1:11">
      <c r="A28" s="4" t="s">
        <v>371</v>
      </c>
      <c r="B28" s="42">
        <v>1.4999999999999999E-2</v>
      </c>
      <c r="C28" s="42">
        <v>2.7E-2</v>
      </c>
      <c r="D28" s="42">
        <v>2.1999999999999999E-2</v>
      </c>
      <c r="E28" s="42">
        <v>8.9999999999999993E-3</v>
      </c>
      <c r="F28" s="40" t="s">
        <v>367</v>
      </c>
      <c r="G28" s="40" t="s">
        <v>367</v>
      </c>
      <c r="H28" s="40" t="s">
        <v>367</v>
      </c>
      <c r="I28" s="40" t="s">
        <v>367</v>
      </c>
      <c r="J28" s="40" t="s">
        <v>367</v>
      </c>
      <c r="K28" s="40" t="s">
        <v>367</v>
      </c>
    </row>
    <row r="29" spans="1:11">
      <c r="A29" s="4" t="s">
        <v>179</v>
      </c>
      <c r="B29" s="40">
        <v>1678</v>
      </c>
      <c r="C29" s="40">
        <v>1692</v>
      </c>
      <c r="D29" s="40">
        <v>1932</v>
      </c>
      <c r="E29" s="40">
        <v>1801</v>
      </c>
      <c r="F29" s="40">
        <v>1931</v>
      </c>
      <c r="G29" s="41">
        <v>1967</v>
      </c>
      <c r="H29" s="41">
        <v>1773</v>
      </c>
      <c r="I29" s="41">
        <v>1925</v>
      </c>
      <c r="J29" s="41">
        <v>1950</v>
      </c>
      <c r="K29" s="41">
        <v>1818</v>
      </c>
    </row>
    <row r="30" spans="1:1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>
      <c r="A31" s="131" t="s">
        <v>373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3"/>
    </row>
    <row r="32" spans="1:11">
      <c r="A32" s="4" t="s">
        <v>355</v>
      </c>
      <c r="B32" s="40" t="s">
        <v>356</v>
      </c>
      <c r="C32" s="40" t="s">
        <v>357</v>
      </c>
      <c r="D32" s="40" t="s">
        <v>358</v>
      </c>
      <c r="E32" s="40" t="s">
        <v>359</v>
      </c>
      <c r="F32" s="40" t="s">
        <v>360</v>
      </c>
      <c r="G32" s="40" t="s">
        <v>361</v>
      </c>
      <c r="H32" s="40" t="s">
        <v>164</v>
      </c>
      <c r="I32" s="40" t="s">
        <v>165</v>
      </c>
      <c r="J32" s="40" t="s">
        <v>166</v>
      </c>
      <c r="K32" s="40" t="s">
        <v>167</v>
      </c>
    </row>
    <row r="33" spans="1:11">
      <c r="A33" s="4" t="s">
        <v>362</v>
      </c>
      <c r="B33" s="40">
        <v>143</v>
      </c>
      <c r="C33" s="40">
        <v>170</v>
      </c>
      <c r="D33" s="40">
        <v>136</v>
      </c>
      <c r="E33" s="40">
        <v>177</v>
      </c>
      <c r="F33" s="40">
        <v>143</v>
      </c>
      <c r="G33" s="40">
        <v>154</v>
      </c>
      <c r="H33" s="40">
        <v>127</v>
      </c>
      <c r="I33" s="40">
        <v>171</v>
      </c>
      <c r="J33" s="40">
        <v>147</v>
      </c>
      <c r="K33" s="40">
        <v>137</v>
      </c>
    </row>
    <row r="34" spans="1:11">
      <c r="A34" s="4" t="s">
        <v>363</v>
      </c>
      <c r="B34" s="40">
        <v>275</v>
      </c>
      <c r="C34" s="40">
        <v>316</v>
      </c>
      <c r="D34" s="40">
        <v>338</v>
      </c>
      <c r="E34" s="40">
        <v>364</v>
      </c>
      <c r="F34" s="40">
        <v>310</v>
      </c>
      <c r="G34" s="40">
        <v>335</v>
      </c>
      <c r="H34" s="40">
        <v>272</v>
      </c>
      <c r="I34" s="40">
        <v>324</v>
      </c>
      <c r="J34" s="40">
        <v>276</v>
      </c>
      <c r="K34" s="40">
        <v>271</v>
      </c>
    </row>
    <row r="35" spans="1:11">
      <c r="A35" s="4" t="s">
        <v>364</v>
      </c>
      <c r="B35" s="40">
        <v>425</v>
      </c>
      <c r="C35" s="40">
        <v>481</v>
      </c>
      <c r="D35" s="40">
        <v>508</v>
      </c>
      <c r="E35" s="40">
        <v>540</v>
      </c>
      <c r="F35" s="40">
        <v>510</v>
      </c>
      <c r="G35" s="40">
        <v>546</v>
      </c>
      <c r="H35" s="40">
        <v>447</v>
      </c>
      <c r="I35" s="40">
        <v>545</v>
      </c>
      <c r="J35" s="40">
        <v>477</v>
      </c>
      <c r="K35" s="40">
        <v>456</v>
      </c>
    </row>
    <row r="36" spans="1:11">
      <c r="A36" s="4" t="s">
        <v>365</v>
      </c>
      <c r="B36" s="40">
        <v>562</v>
      </c>
      <c r="C36" s="40">
        <v>607</v>
      </c>
      <c r="D36" s="40">
        <v>649</v>
      </c>
      <c r="E36" s="40">
        <v>653</v>
      </c>
      <c r="F36" s="40">
        <v>664</v>
      </c>
      <c r="G36" s="40">
        <v>728</v>
      </c>
      <c r="H36" s="40">
        <v>575</v>
      </c>
      <c r="I36" s="40">
        <v>694</v>
      </c>
      <c r="J36" s="40">
        <v>643</v>
      </c>
      <c r="K36" s="40">
        <v>620</v>
      </c>
    </row>
    <row r="37" spans="1:11">
      <c r="A37" s="4" t="s">
        <v>366</v>
      </c>
      <c r="B37" s="40">
        <v>652</v>
      </c>
      <c r="C37" s="40">
        <v>729</v>
      </c>
      <c r="D37" s="40">
        <v>772</v>
      </c>
      <c r="E37" s="40">
        <v>779</v>
      </c>
      <c r="F37" s="40">
        <v>788</v>
      </c>
      <c r="G37" s="40">
        <v>862</v>
      </c>
      <c r="H37" s="40">
        <v>682</v>
      </c>
      <c r="I37" s="40">
        <v>768</v>
      </c>
      <c r="J37" s="40">
        <v>713</v>
      </c>
      <c r="K37" s="40" t="s">
        <v>367</v>
      </c>
    </row>
    <row r="38" spans="1:11">
      <c r="A38" s="4" t="s">
        <v>368</v>
      </c>
      <c r="B38" s="40">
        <v>717</v>
      </c>
      <c r="C38" s="40">
        <v>786</v>
      </c>
      <c r="D38" s="40">
        <v>855</v>
      </c>
      <c r="E38" s="40">
        <v>824</v>
      </c>
      <c r="F38" s="40">
        <v>855</v>
      </c>
      <c r="G38" s="40">
        <v>964</v>
      </c>
      <c r="H38" s="40">
        <v>735</v>
      </c>
      <c r="I38" s="40">
        <v>810</v>
      </c>
      <c r="J38" s="40" t="s">
        <v>367</v>
      </c>
      <c r="K38" s="40" t="s">
        <v>367</v>
      </c>
    </row>
    <row r="39" spans="1:11">
      <c r="A39" s="40" t="s">
        <v>369</v>
      </c>
      <c r="B39" s="40">
        <v>756</v>
      </c>
      <c r="C39" s="40">
        <v>842</v>
      </c>
      <c r="D39" s="40">
        <v>886</v>
      </c>
      <c r="E39" s="40">
        <v>850</v>
      </c>
      <c r="F39" s="40">
        <v>901</v>
      </c>
      <c r="G39" s="40">
        <v>991</v>
      </c>
      <c r="H39" s="40">
        <v>779</v>
      </c>
      <c r="I39" s="40" t="s">
        <v>367</v>
      </c>
      <c r="J39" s="40" t="s">
        <v>367</v>
      </c>
      <c r="K39" s="40" t="s">
        <v>367</v>
      </c>
    </row>
    <row r="40" spans="1:11">
      <c r="A40" s="40" t="s">
        <v>370</v>
      </c>
      <c r="B40" s="40">
        <v>786</v>
      </c>
      <c r="C40" s="40">
        <v>860</v>
      </c>
      <c r="D40" s="40">
        <v>906</v>
      </c>
      <c r="E40" s="40">
        <v>873</v>
      </c>
      <c r="F40" s="40">
        <v>917</v>
      </c>
      <c r="G40" s="40">
        <v>1009</v>
      </c>
      <c r="H40" s="40" t="s">
        <v>367</v>
      </c>
      <c r="I40" s="40" t="s">
        <v>367</v>
      </c>
      <c r="J40" s="40" t="s">
        <v>367</v>
      </c>
      <c r="K40" s="40" t="s">
        <v>367</v>
      </c>
    </row>
    <row r="41" spans="1:11">
      <c r="A41" s="40" t="s">
        <v>371</v>
      </c>
      <c r="B41" s="40">
        <v>811</v>
      </c>
      <c r="C41" s="40">
        <v>905</v>
      </c>
      <c r="D41" s="40">
        <v>948</v>
      </c>
      <c r="E41" s="40">
        <v>890</v>
      </c>
      <c r="F41" s="40">
        <v>936</v>
      </c>
      <c r="G41" s="40" t="s">
        <v>367</v>
      </c>
      <c r="H41" s="40" t="s">
        <v>367</v>
      </c>
      <c r="I41" s="40" t="s">
        <v>367</v>
      </c>
      <c r="J41" s="40" t="s">
        <v>367</v>
      </c>
      <c r="K41" s="40" t="s">
        <v>367</v>
      </c>
    </row>
    <row r="42" spans="1:11">
      <c r="A42" s="4" t="s">
        <v>179</v>
      </c>
      <c r="B42" s="40">
        <v>1678</v>
      </c>
      <c r="C42" s="40">
        <v>1692</v>
      </c>
      <c r="D42" s="40">
        <v>1932</v>
      </c>
      <c r="E42" s="40">
        <v>1801</v>
      </c>
      <c r="F42" s="40">
        <v>1931</v>
      </c>
      <c r="G42" s="41">
        <v>1967</v>
      </c>
      <c r="H42" s="40">
        <v>1773</v>
      </c>
      <c r="I42" s="40">
        <v>1925</v>
      </c>
      <c r="J42" s="40">
        <v>1950</v>
      </c>
      <c r="K42" s="40">
        <v>1818</v>
      </c>
    </row>
    <row r="43" spans="1:11">
      <c r="A43" s="134"/>
      <c r="B43" s="135"/>
      <c r="C43" s="135"/>
      <c r="D43" s="135"/>
      <c r="E43" s="135"/>
      <c r="F43" s="135"/>
      <c r="G43" s="135"/>
      <c r="H43" s="135"/>
      <c r="I43" s="135"/>
      <c r="J43" s="135"/>
      <c r="K43" s="136"/>
    </row>
    <row r="44" spans="1:11">
      <c r="A44" s="131" t="s">
        <v>374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3"/>
    </row>
    <row r="45" spans="1:11">
      <c r="A45" s="4" t="s">
        <v>355</v>
      </c>
      <c r="B45" s="40" t="s">
        <v>356</v>
      </c>
      <c r="C45" s="40" t="s">
        <v>357</v>
      </c>
      <c r="D45" s="40" t="s">
        <v>358</v>
      </c>
      <c r="E45" s="40" t="s">
        <v>359</v>
      </c>
      <c r="F45" s="40" t="s">
        <v>360</v>
      </c>
      <c r="G45" s="40" t="s">
        <v>361</v>
      </c>
      <c r="H45" s="40" t="s">
        <v>164</v>
      </c>
      <c r="I45" s="40" t="s">
        <v>165</v>
      </c>
      <c r="J45" s="40" t="s">
        <v>166</v>
      </c>
      <c r="K45" s="40" t="s">
        <v>167</v>
      </c>
    </row>
    <row r="46" spans="1:11">
      <c r="A46" s="4" t="s">
        <v>362</v>
      </c>
      <c r="B46" s="42">
        <v>8.5000000000000006E-2</v>
      </c>
      <c r="C46" s="42">
        <v>0.1</v>
      </c>
      <c r="D46" s="42">
        <v>7.0000000000000007E-2</v>
      </c>
      <c r="E46" s="42">
        <v>9.8000000000000004E-2</v>
      </c>
      <c r="F46" s="42">
        <v>7.3999999999999996E-2</v>
      </c>
      <c r="G46" s="42">
        <v>7.8E-2</v>
      </c>
      <c r="H46" s="41">
        <v>7.1999999999999995E-2</v>
      </c>
      <c r="I46" s="41">
        <v>8.8999999999999996E-2</v>
      </c>
      <c r="J46" s="41">
        <v>7.4999999999999997E-2</v>
      </c>
      <c r="K46" s="41">
        <v>7.4999999999999997E-2</v>
      </c>
    </row>
    <row r="47" spans="1:11">
      <c r="A47" s="4" t="s">
        <v>363</v>
      </c>
      <c r="B47" s="42">
        <v>0.16400000000000001</v>
      </c>
      <c r="C47" s="42">
        <v>0.187</v>
      </c>
      <c r="D47" s="42">
        <v>0.17499999999999999</v>
      </c>
      <c r="E47" s="42">
        <v>0.20200000000000001</v>
      </c>
      <c r="F47" s="42">
        <v>0.161</v>
      </c>
      <c r="G47" s="42">
        <v>0.17</v>
      </c>
      <c r="H47" s="40">
        <v>0.153</v>
      </c>
      <c r="I47" s="40">
        <v>0.16800000000000001</v>
      </c>
      <c r="J47" s="40">
        <v>0.14199999999999999</v>
      </c>
      <c r="K47" s="40">
        <v>0.14899999999999999</v>
      </c>
    </row>
    <row r="48" spans="1:11">
      <c r="A48" s="4" t="s">
        <v>364</v>
      </c>
      <c r="B48" s="42">
        <v>0.253</v>
      </c>
      <c r="C48" s="42">
        <v>0.28399999999999997</v>
      </c>
      <c r="D48" s="42">
        <v>0.26300000000000001</v>
      </c>
      <c r="E48" s="42">
        <v>0.3</v>
      </c>
      <c r="F48" s="42">
        <v>0.26400000000000001</v>
      </c>
      <c r="G48" s="42">
        <v>0.27800000000000002</v>
      </c>
      <c r="H48" s="41">
        <v>0.252</v>
      </c>
      <c r="I48" s="41">
        <v>0.28299999999999997</v>
      </c>
      <c r="J48" s="41">
        <v>0.245</v>
      </c>
      <c r="K48" s="41">
        <v>0.251</v>
      </c>
    </row>
    <row r="49" spans="1:11">
      <c r="A49" s="4" t="s">
        <v>365</v>
      </c>
      <c r="B49" s="42">
        <v>0.33500000000000002</v>
      </c>
      <c r="C49" s="42">
        <v>0.35899999999999999</v>
      </c>
      <c r="D49" s="42">
        <v>0.33600000000000002</v>
      </c>
      <c r="E49" s="42">
        <v>0.36299999999999999</v>
      </c>
      <c r="F49" s="42">
        <v>0.34399999999999997</v>
      </c>
      <c r="G49" s="42">
        <v>0.37</v>
      </c>
      <c r="H49" s="40">
        <v>0.32400000000000001</v>
      </c>
      <c r="I49" s="40">
        <v>0.36099999999999999</v>
      </c>
      <c r="J49" s="40">
        <v>0.33</v>
      </c>
      <c r="K49" s="40">
        <v>0.34100000000000003</v>
      </c>
    </row>
    <row r="50" spans="1:11">
      <c r="A50" s="4" t="s">
        <v>366</v>
      </c>
      <c r="B50" s="42">
        <v>0.38900000000000001</v>
      </c>
      <c r="C50" s="42">
        <v>0.43099999999999999</v>
      </c>
      <c r="D50" s="42">
        <v>0.4</v>
      </c>
      <c r="E50" s="42">
        <v>0.433</v>
      </c>
      <c r="F50" s="42">
        <v>0.40799999999999997</v>
      </c>
      <c r="G50" s="42">
        <v>0.438</v>
      </c>
      <c r="H50" s="41">
        <v>0.38500000000000001</v>
      </c>
      <c r="I50" s="41">
        <v>0.39900000000000002</v>
      </c>
      <c r="J50" s="41">
        <v>0.36599999999999999</v>
      </c>
      <c r="K50" s="40" t="s">
        <v>367</v>
      </c>
    </row>
    <row r="51" spans="1:11">
      <c r="A51" s="4" t="s">
        <v>368</v>
      </c>
      <c r="B51" s="42">
        <v>0.42699999999999999</v>
      </c>
      <c r="C51" s="42">
        <v>0.46500000000000002</v>
      </c>
      <c r="D51" s="42">
        <v>0.443</v>
      </c>
      <c r="E51" s="42">
        <v>0.45800000000000002</v>
      </c>
      <c r="F51" s="42">
        <v>0.443</v>
      </c>
      <c r="G51" s="43">
        <v>0.49</v>
      </c>
      <c r="H51" s="40">
        <v>0.41499999999999998</v>
      </c>
      <c r="I51" s="40">
        <v>0.42099999999999999</v>
      </c>
      <c r="J51" s="40" t="s">
        <v>367</v>
      </c>
      <c r="K51" s="40" t="s">
        <v>367</v>
      </c>
    </row>
    <row r="52" spans="1:11">
      <c r="A52" s="4" t="s">
        <v>369</v>
      </c>
      <c r="B52" s="42">
        <v>0.45100000000000001</v>
      </c>
      <c r="C52" s="42">
        <v>0.498</v>
      </c>
      <c r="D52" s="42">
        <v>0.46</v>
      </c>
      <c r="E52" s="42">
        <v>0.47199999999999998</v>
      </c>
      <c r="F52" s="42">
        <v>0.46700000000000003</v>
      </c>
      <c r="G52" s="42">
        <v>0.504</v>
      </c>
      <c r="H52" s="41">
        <v>0.439</v>
      </c>
      <c r="I52" s="40" t="s">
        <v>367</v>
      </c>
      <c r="J52" s="40" t="s">
        <v>367</v>
      </c>
      <c r="K52" s="40" t="s">
        <v>367</v>
      </c>
    </row>
    <row r="53" spans="1:11">
      <c r="A53" s="4" t="s">
        <v>370</v>
      </c>
      <c r="B53" s="42">
        <v>0.46800000000000003</v>
      </c>
      <c r="C53" s="42">
        <v>0.50800000000000001</v>
      </c>
      <c r="D53" s="42">
        <v>0.46899999999999997</v>
      </c>
      <c r="E53" s="42">
        <v>0.48499999999999999</v>
      </c>
      <c r="F53" s="42">
        <v>0.47499999999999998</v>
      </c>
      <c r="G53" s="42">
        <v>0.51300000000000001</v>
      </c>
      <c r="H53" s="40" t="s">
        <v>367</v>
      </c>
      <c r="I53" s="40" t="s">
        <v>367</v>
      </c>
      <c r="J53" s="40" t="s">
        <v>367</v>
      </c>
      <c r="K53" s="40" t="s">
        <v>367</v>
      </c>
    </row>
    <row r="54" spans="1:11">
      <c r="A54" s="4" t="s">
        <v>371</v>
      </c>
      <c r="B54" s="42">
        <v>0.48299999999999998</v>
      </c>
      <c r="C54" s="42">
        <v>0.53500000000000003</v>
      </c>
      <c r="D54" s="42">
        <v>0.49099999999999999</v>
      </c>
      <c r="E54" s="42">
        <v>0.49399999999999999</v>
      </c>
      <c r="F54" s="42">
        <v>0.48499999999999999</v>
      </c>
      <c r="G54" s="40" t="s">
        <v>367</v>
      </c>
      <c r="H54" s="40" t="s">
        <v>367</v>
      </c>
      <c r="I54" s="40" t="s">
        <v>367</v>
      </c>
      <c r="J54" s="40" t="s">
        <v>367</v>
      </c>
      <c r="K54" s="40" t="s">
        <v>367</v>
      </c>
    </row>
    <row r="55" spans="1:11">
      <c r="A55" s="4" t="s">
        <v>179</v>
      </c>
      <c r="B55" s="40">
        <v>1678</v>
      </c>
      <c r="C55" s="40">
        <v>1692</v>
      </c>
      <c r="D55" s="40">
        <v>1932</v>
      </c>
      <c r="E55" s="40">
        <v>1801</v>
      </c>
      <c r="F55" s="40">
        <v>1931</v>
      </c>
      <c r="G55" s="41">
        <v>1967</v>
      </c>
      <c r="H55" s="40">
        <v>1773</v>
      </c>
      <c r="I55" s="40">
        <v>1925</v>
      </c>
      <c r="J55" s="40">
        <v>1950</v>
      </c>
      <c r="K55" s="40">
        <v>1818</v>
      </c>
    </row>
  </sheetData>
  <mergeCells count="9">
    <mergeCell ref="A1:K1"/>
    <mergeCell ref="A2:K2"/>
    <mergeCell ref="A3:K3"/>
    <mergeCell ref="A44:K44"/>
    <mergeCell ref="A5:K5"/>
    <mergeCell ref="A17:K17"/>
    <mergeCell ref="A18:K18"/>
    <mergeCell ref="A31:K31"/>
    <mergeCell ref="A43:K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Company>Weber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savannahcombe</dc:creator>
  <cp:lastModifiedBy>Valerie Stegeman</cp:lastModifiedBy>
  <cp:lastPrinted>2011-10-19T20:29:27Z</cp:lastPrinted>
  <dcterms:created xsi:type="dcterms:W3CDTF">2010-11-08T20:20:53Z</dcterms:created>
  <dcterms:modified xsi:type="dcterms:W3CDTF">2011-10-20T16:39:10Z</dcterms:modified>
</cp:coreProperties>
</file>